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25"/>
  <workbookPr defaultThemeVersion="166925"/>
  <mc:AlternateContent xmlns:mc="http://schemas.openxmlformats.org/markup-compatibility/2006">
    <mc:Choice Requires="x15">
      <x15ac:absPath xmlns:x15ac="http://schemas.microsoft.com/office/spreadsheetml/2010/11/ac" url="https://maudsleycharity.sharepoint.com/Shared Documents/Grants/002 Grants Ops/360Giving/002 Open Data Publishing with 360Giving/002 Published grant data sets with 360Giving/"/>
    </mc:Choice>
  </mc:AlternateContent>
  <xr:revisionPtr revIDLastSave="0" documentId="8_{E7520993-2D84-448C-90C8-B7D9FCC85124}" xr6:coauthVersionLast="45" xr6:coauthVersionMax="45" xr10:uidLastSave="{00000000-0000-0000-0000-000000000000}"/>
  <bookViews>
    <workbookView xWindow="50" yWindow="60" windowWidth="13130" windowHeight="9620" xr2:uid="{9F4C9EA8-FA71-4AD4-B06E-DABC2A8EC942}"/>
  </bookViews>
  <sheets>
    <sheet name="360_data" sheetId="1" r:id="rId1"/>
  </sheets>
  <externalReferences>
    <externalReference r:id="rId2"/>
  </externalReferenc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17" i="1" l="1"/>
  <c r="W217" i="1"/>
  <c r="V217" i="1"/>
  <c r="U217" i="1"/>
  <c r="T217" i="1"/>
  <c r="S217" i="1"/>
  <c r="R217" i="1"/>
  <c r="Q217" i="1"/>
  <c r="P217" i="1"/>
  <c r="O217" i="1"/>
  <c r="N217" i="1"/>
  <c r="M217" i="1"/>
  <c r="L217" i="1"/>
  <c r="K217" i="1"/>
  <c r="J217" i="1"/>
  <c r="I217" i="1"/>
  <c r="H217" i="1"/>
  <c r="G217" i="1"/>
  <c r="F217" i="1"/>
  <c r="E217" i="1"/>
  <c r="D217" i="1"/>
  <c r="C217" i="1"/>
  <c r="B217" i="1"/>
  <c r="A217" i="1"/>
  <c r="X216" i="1"/>
  <c r="W216" i="1"/>
  <c r="V216" i="1"/>
  <c r="U216" i="1"/>
  <c r="T216" i="1"/>
  <c r="S216" i="1"/>
  <c r="R216" i="1"/>
  <c r="Q216" i="1"/>
  <c r="P216" i="1"/>
  <c r="O216" i="1"/>
  <c r="N216" i="1"/>
  <c r="M216" i="1"/>
  <c r="L216" i="1"/>
  <c r="K216" i="1"/>
  <c r="J216" i="1"/>
  <c r="I216" i="1"/>
  <c r="H216" i="1"/>
  <c r="G216" i="1"/>
  <c r="F216" i="1"/>
  <c r="E216" i="1"/>
  <c r="D216" i="1"/>
  <c r="C216" i="1"/>
  <c r="B216" i="1"/>
  <c r="A216" i="1"/>
  <c r="X215" i="1"/>
  <c r="W215" i="1"/>
  <c r="V215" i="1"/>
  <c r="U215" i="1"/>
  <c r="T215" i="1"/>
  <c r="S215" i="1"/>
  <c r="R215" i="1"/>
  <c r="Q215" i="1"/>
  <c r="P215" i="1"/>
  <c r="O215" i="1"/>
  <c r="N215" i="1"/>
  <c r="M215" i="1"/>
  <c r="L215" i="1"/>
  <c r="K215" i="1"/>
  <c r="J215" i="1"/>
  <c r="I215" i="1"/>
  <c r="H215" i="1"/>
  <c r="G215" i="1"/>
  <c r="F215" i="1"/>
  <c r="E215" i="1"/>
  <c r="D215" i="1"/>
  <c r="C215" i="1"/>
  <c r="B215" i="1"/>
  <c r="A215" i="1"/>
  <c r="X214" i="1"/>
  <c r="W214" i="1"/>
  <c r="V214" i="1"/>
  <c r="U214" i="1"/>
  <c r="T214" i="1"/>
  <c r="S214" i="1"/>
  <c r="R214" i="1"/>
  <c r="Q214" i="1"/>
  <c r="P214" i="1"/>
  <c r="O214" i="1"/>
  <c r="N214" i="1"/>
  <c r="M214" i="1"/>
  <c r="L214" i="1"/>
  <c r="K214" i="1"/>
  <c r="J214" i="1"/>
  <c r="I214" i="1"/>
  <c r="H214" i="1"/>
  <c r="G214" i="1"/>
  <c r="F214" i="1"/>
  <c r="E214" i="1"/>
  <c r="D214" i="1"/>
  <c r="C214" i="1"/>
  <c r="B214" i="1"/>
  <c r="A214" i="1"/>
  <c r="X213" i="1"/>
  <c r="W213" i="1"/>
  <c r="V213" i="1"/>
  <c r="U213" i="1"/>
  <c r="T213" i="1"/>
  <c r="S213" i="1"/>
  <c r="R213" i="1"/>
  <c r="Q213" i="1"/>
  <c r="P213" i="1"/>
  <c r="O213" i="1"/>
  <c r="N213" i="1"/>
  <c r="M213" i="1"/>
  <c r="L213" i="1"/>
  <c r="K213" i="1"/>
  <c r="J213" i="1"/>
  <c r="I213" i="1"/>
  <c r="H213" i="1"/>
  <c r="G213" i="1"/>
  <c r="F213" i="1"/>
  <c r="E213" i="1"/>
  <c r="D213" i="1"/>
  <c r="C213" i="1"/>
  <c r="B213" i="1"/>
  <c r="A213" i="1"/>
  <c r="X212" i="1"/>
  <c r="W212" i="1"/>
  <c r="V212" i="1"/>
  <c r="U212" i="1"/>
  <c r="T212" i="1"/>
  <c r="S212" i="1"/>
  <c r="R212" i="1"/>
  <c r="Q212" i="1"/>
  <c r="P212" i="1"/>
  <c r="O212" i="1"/>
  <c r="N212" i="1"/>
  <c r="M212" i="1"/>
  <c r="L212" i="1"/>
  <c r="K212" i="1"/>
  <c r="J212" i="1"/>
  <c r="I212" i="1"/>
  <c r="H212" i="1"/>
  <c r="G212" i="1"/>
  <c r="F212" i="1"/>
  <c r="E212" i="1"/>
  <c r="D212" i="1"/>
  <c r="C212" i="1"/>
  <c r="B212" i="1"/>
  <c r="A212" i="1"/>
  <c r="X211" i="1"/>
  <c r="W211" i="1"/>
  <c r="V211" i="1"/>
  <c r="U211" i="1"/>
  <c r="T211" i="1"/>
  <c r="S211" i="1"/>
  <c r="R211" i="1"/>
  <c r="Q211" i="1"/>
  <c r="P211" i="1"/>
  <c r="O211" i="1"/>
  <c r="N211" i="1"/>
  <c r="M211" i="1"/>
  <c r="L211" i="1"/>
  <c r="K211" i="1"/>
  <c r="J211" i="1"/>
  <c r="I211" i="1"/>
  <c r="H211" i="1"/>
  <c r="G211" i="1"/>
  <c r="F211" i="1"/>
  <c r="E211" i="1"/>
  <c r="D211" i="1"/>
  <c r="C211" i="1"/>
  <c r="B211" i="1"/>
  <c r="A211" i="1"/>
  <c r="X210" i="1"/>
  <c r="W210" i="1"/>
  <c r="V210" i="1"/>
  <c r="U210" i="1"/>
  <c r="T210" i="1"/>
  <c r="S210" i="1"/>
  <c r="R210" i="1"/>
  <c r="Q210" i="1"/>
  <c r="P210" i="1"/>
  <c r="O210" i="1"/>
  <c r="N210" i="1"/>
  <c r="M210" i="1"/>
  <c r="L210" i="1"/>
  <c r="K210" i="1"/>
  <c r="J210" i="1"/>
  <c r="I210" i="1"/>
  <c r="H210" i="1"/>
  <c r="G210" i="1"/>
  <c r="F210" i="1"/>
  <c r="E210" i="1"/>
  <c r="D210" i="1"/>
  <c r="C210" i="1"/>
  <c r="B210" i="1"/>
  <c r="A210" i="1"/>
  <c r="X209" i="1"/>
  <c r="W209" i="1"/>
  <c r="V209" i="1"/>
  <c r="U209" i="1"/>
  <c r="T209" i="1"/>
  <c r="S209" i="1"/>
  <c r="R209" i="1"/>
  <c r="Q209" i="1"/>
  <c r="P209" i="1"/>
  <c r="O209" i="1"/>
  <c r="N209" i="1"/>
  <c r="M209" i="1"/>
  <c r="L209" i="1"/>
  <c r="K209" i="1"/>
  <c r="J209" i="1"/>
  <c r="I209" i="1"/>
  <c r="H209" i="1"/>
  <c r="G209" i="1"/>
  <c r="F209" i="1"/>
  <c r="E209" i="1"/>
  <c r="D209" i="1"/>
  <c r="C209" i="1"/>
  <c r="B209" i="1"/>
  <c r="A209" i="1"/>
  <c r="X208" i="1"/>
  <c r="W208" i="1"/>
  <c r="V208" i="1"/>
  <c r="U208" i="1"/>
  <c r="T208" i="1"/>
  <c r="S208" i="1"/>
  <c r="R208" i="1"/>
  <c r="Q208" i="1"/>
  <c r="P208" i="1"/>
  <c r="O208" i="1"/>
  <c r="N208" i="1"/>
  <c r="M208" i="1"/>
  <c r="L208" i="1"/>
  <c r="K208" i="1"/>
  <c r="J208" i="1"/>
  <c r="I208" i="1"/>
  <c r="H208" i="1"/>
  <c r="G208" i="1"/>
  <c r="F208" i="1"/>
  <c r="E208" i="1"/>
  <c r="D208" i="1"/>
  <c r="C208" i="1"/>
  <c r="B208" i="1"/>
  <c r="A208" i="1"/>
  <c r="X207" i="1"/>
  <c r="W207" i="1"/>
  <c r="V207" i="1"/>
  <c r="U207" i="1"/>
  <c r="T207" i="1"/>
  <c r="S207" i="1"/>
  <c r="R207" i="1"/>
  <c r="Q207" i="1"/>
  <c r="P207" i="1"/>
  <c r="O207" i="1"/>
  <c r="N207" i="1"/>
  <c r="M207" i="1"/>
  <c r="L207" i="1"/>
  <c r="K207" i="1"/>
  <c r="J207" i="1"/>
  <c r="I207" i="1"/>
  <c r="H207" i="1"/>
  <c r="G207" i="1"/>
  <c r="F207" i="1"/>
  <c r="E207" i="1"/>
  <c r="D207" i="1"/>
  <c r="C207" i="1"/>
  <c r="B207" i="1"/>
  <c r="A207" i="1"/>
  <c r="X206" i="1"/>
  <c r="W206" i="1"/>
  <c r="V206" i="1"/>
  <c r="U206" i="1"/>
  <c r="T206" i="1"/>
  <c r="S206" i="1"/>
  <c r="R206" i="1"/>
  <c r="Q206" i="1"/>
  <c r="P206" i="1"/>
  <c r="O206" i="1"/>
  <c r="N206" i="1"/>
  <c r="M206" i="1"/>
  <c r="L206" i="1"/>
  <c r="K206" i="1"/>
  <c r="J206" i="1"/>
  <c r="I206" i="1"/>
  <c r="H206" i="1"/>
  <c r="G206" i="1"/>
  <c r="F206" i="1"/>
  <c r="E206" i="1"/>
  <c r="D206" i="1"/>
  <c r="C206" i="1"/>
  <c r="B206" i="1"/>
  <c r="A206" i="1"/>
  <c r="X205" i="1"/>
  <c r="W205" i="1"/>
  <c r="V205" i="1"/>
  <c r="U205" i="1"/>
  <c r="T205" i="1"/>
  <c r="S205" i="1"/>
  <c r="R205" i="1"/>
  <c r="Q205" i="1"/>
  <c r="P205" i="1"/>
  <c r="O205" i="1"/>
  <c r="N205" i="1"/>
  <c r="M205" i="1"/>
  <c r="L205" i="1"/>
  <c r="K205" i="1"/>
  <c r="J205" i="1"/>
  <c r="I205" i="1"/>
  <c r="H205" i="1"/>
  <c r="G205" i="1"/>
  <c r="F205" i="1"/>
  <c r="E205" i="1"/>
  <c r="D205" i="1"/>
  <c r="C205" i="1"/>
  <c r="B205" i="1"/>
  <c r="A205" i="1"/>
  <c r="X204" i="1"/>
  <c r="W204" i="1"/>
  <c r="V204" i="1"/>
  <c r="U204" i="1"/>
  <c r="T204" i="1"/>
  <c r="S204" i="1"/>
  <c r="R204" i="1"/>
  <c r="Q204" i="1"/>
  <c r="P204" i="1"/>
  <c r="O204" i="1"/>
  <c r="N204" i="1"/>
  <c r="M204" i="1"/>
  <c r="L204" i="1"/>
  <c r="K204" i="1"/>
  <c r="J204" i="1"/>
  <c r="I204" i="1"/>
  <c r="H204" i="1"/>
  <c r="G204" i="1"/>
  <c r="F204" i="1"/>
  <c r="E204" i="1"/>
  <c r="D204" i="1"/>
  <c r="C204" i="1"/>
  <c r="B204" i="1"/>
  <c r="A204" i="1"/>
  <c r="X203" i="1"/>
  <c r="W203" i="1"/>
  <c r="V203" i="1"/>
  <c r="U203" i="1"/>
  <c r="T203" i="1"/>
  <c r="S203" i="1"/>
  <c r="R203" i="1"/>
  <c r="Q203" i="1"/>
  <c r="P203" i="1"/>
  <c r="O203" i="1"/>
  <c r="N203" i="1"/>
  <c r="M203" i="1"/>
  <c r="L203" i="1"/>
  <c r="K203" i="1"/>
  <c r="J203" i="1"/>
  <c r="I203" i="1"/>
  <c r="H203" i="1"/>
  <c r="G203" i="1"/>
  <c r="F203" i="1"/>
  <c r="E203" i="1"/>
  <c r="D203" i="1"/>
  <c r="C203" i="1"/>
  <c r="B203" i="1"/>
  <c r="A203" i="1"/>
  <c r="X202" i="1"/>
  <c r="W202" i="1"/>
  <c r="V202" i="1"/>
  <c r="U202" i="1"/>
  <c r="T202" i="1"/>
  <c r="S202" i="1"/>
  <c r="R202" i="1"/>
  <c r="Q202" i="1"/>
  <c r="P202" i="1"/>
  <c r="O202" i="1"/>
  <c r="N202" i="1"/>
  <c r="M202" i="1"/>
  <c r="L202" i="1"/>
  <c r="K202" i="1"/>
  <c r="J202" i="1"/>
  <c r="I202" i="1"/>
  <c r="H202" i="1"/>
  <c r="G202" i="1"/>
  <c r="F202" i="1"/>
  <c r="E202" i="1"/>
  <c r="D202" i="1"/>
  <c r="C202" i="1"/>
  <c r="B202" i="1"/>
  <c r="A202" i="1"/>
  <c r="X201" i="1"/>
  <c r="W201" i="1"/>
  <c r="V201" i="1"/>
  <c r="U201" i="1"/>
  <c r="T201" i="1"/>
  <c r="S201" i="1"/>
  <c r="R201" i="1"/>
  <c r="Q201" i="1"/>
  <c r="P201" i="1"/>
  <c r="O201" i="1"/>
  <c r="N201" i="1"/>
  <c r="M201" i="1"/>
  <c r="L201" i="1"/>
  <c r="K201" i="1"/>
  <c r="J201" i="1"/>
  <c r="I201" i="1"/>
  <c r="H201" i="1"/>
  <c r="G201" i="1"/>
  <c r="F201" i="1"/>
  <c r="E201" i="1"/>
  <c r="D201" i="1"/>
  <c r="C201" i="1"/>
  <c r="B201" i="1"/>
  <c r="A201" i="1"/>
  <c r="X200" i="1"/>
  <c r="W200" i="1"/>
  <c r="V200" i="1"/>
  <c r="U200" i="1"/>
  <c r="T200" i="1"/>
  <c r="S200" i="1"/>
  <c r="R200" i="1"/>
  <c r="Q200" i="1"/>
  <c r="P200" i="1"/>
  <c r="O200" i="1"/>
  <c r="N200" i="1"/>
  <c r="M200" i="1"/>
  <c r="L200" i="1"/>
  <c r="K200" i="1"/>
  <c r="J200" i="1"/>
  <c r="I200" i="1"/>
  <c r="H200" i="1"/>
  <c r="G200" i="1"/>
  <c r="F200" i="1"/>
  <c r="E200" i="1"/>
  <c r="D200" i="1"/>
  <c r="C200" i="1"/>
  <c r="B200" i="1"/>
  <c r="A200" i="1"/>
  <c r="X199" i="1"/>
  <c r="W199" i="1"/>
  <c r="V199" i="1"/>
  <c r="U199" i="1"/>
  <c r="T199" i="1"/>
  <c r="S199" i="1"/>
  <c r="R199" i="1"/>
  <c r="Q199" i="1"/>
  <c r="P199" i="1"/>
  <c r="O199" i="1"/>
  <c r="N199" i="1"/>
  <c r="M199" i="1"/>
  <c r="L199" i="1"/>
  <c r="K199" i="1"/>
  <c r="J199" i="1"/>
  <c r="I199" i="1"/>
  <c r="H199" i="1"/>
  <c r="G199" i="1"/>
  <c r="F199" i="1"/>
  <c r="E199" i="1"/>
  <c r="D199" i="1"/>
  <c r="C199" i="1"/>
  <c r="B199" i="1"/>
  <c r="A199" i="1"/>
  <c r="X198" i="1"/>
  <c r="W198" i="1"/>
  <c r="V198" i="1"/>
  <c r="U198" i="1"/>
  <c r="T198" i="1"/>
  <c r="S198" i="1"/>
  <c r="R198" i="1"/>
  <c r="Q198" i="1"/>
  <c r="P198" i="1"/>
  <c r="O198" i="1"/>
  <c r="N198" i="1"/>
  <c r="M198" i="1"/>
  <c r="L198" i="1"/>
  <c r="K198" i="1"/>
  <c r="J198" i="1"/>
  <c r="I198" i="1"/>
  <c r="H198" i="1"/>
  <c r="G198" i="1"/>
  <c r="F198" i="1"/>
  <c r="E198" i="1"/>
  <c r="D198" i="1"/>
  <c r="C198" i="1"/>
  <c r="B198" i="1"/>
  <c r="A198" i="1"/>
  <c r="X197" i="1"/>
  <c r="W197" i="1"/>
  <c r="V197" i="1"/>
  <c r="U197" i="1"/>
  <c r="T197" i="1"/>
  <c r="S197" i="1"/>
  <c r="R197" i="1"/>
  <c r="Q197" i="1"/>
  <c r="P197" i="1"/>
  <c r="O197" i="1"/>
  <c r="N197" i="1"/>
  <c r="M197" i="1"/>
  <c r="L197" i="1"/>
  <c r="K197" i="1"/>
  <c r="J197" i="1"/>
  <c r="I197" i="1"/>
  <c r="H197" i="1"/>
  <c r="G197" i="1"/>
  <c r="F197" i="1"/>
  <c r="E197" i="1"/>
  <c r="D197" i="1"/>
  <c r="C197" i="1"/>
  <c r="B197" i="1"/>
  <c r="A197" i="1"/>
  <c r="X196" i="1"/>
  <c r="W196" i="1"/>
  <c r="V196" i="1"/>
  <c r="U196" i="1"/>
  <c r="T196" i="1"/>
  <c r="S196" i="1"/>
  <c r="R196" i="1"/>
  <c r="Q196" i="1"/>
  <c r="P196" i="1"/>
  <c r="O196" i="1"/>
  <c r="N196" i="1"/>
  <c r="M196" i="1"/>
  <c r="L196" i="1"/>
  <c r="K196" i="1"/>
  <c r="J196" i="1"/>
  <c r="I196" i="1"/>
  <c r="H196" i="1"/>
  <c r="G196" i="1"/>
  <c r="F196" i="1"/>
  <c r="E196" i="1"/>
  <c r="D196" i="1"/>
  <c r="C196" i="1"/>
  <c r="B196" i="1"/>
  <c r="A196" i="1"/>
  <c r="X195" i="1"/>
  <c r="W195" i="1"/>
  <c r="V195" i="1"/>
  <c r="U195" i="1"/>
  <c r="T195" i="1"/>
  <c r="S195" i="1"/>
  <c r="R195" i="1"/>
  <c r="Q195" i="1"/>
  <c r="P195" i="1"/>
  <c r="O195" i="1"/>
  <c r="N195" i="1"/>
  <c r="M195" i="1"/>
  <c r="L195" i="1"/>
  <c r="K195" i="1"/>
  <c r="J195" i="1"/>
  <c r="I195" i="1"/>
  <c r="H195" i="1"/>
  <c r="G195" i="1"/>
  <c r="F195" i="1"/>
  <c r="E195" i="1"/>
  <c r="D195" i="1"/>
  <c r="C195" i="1"/>
  <c r="B195" i="1"/>
  <c r="A195" i="1"/>
  <c r="X194" i="1"/>
  <c r="W194" i="1"/>
  <c r="V194" i="1"/>
  <c r="U194" i="1"/>
  <c r="T194" i="1"/>
  <c r="S194" i="1"/>
  <c r="R194" i="1"/>
  <c r="Q194" i="1"/>
  <c r="P194" i="1"/>
  <c r="O194" i="1"/>
  <c r="N194" i="1"/>
  <c r="M194" i="1"/>
  <c r="L194" i="1"/>
  <c r="K194" i="1"/>
  <c r="J194" i="1"/>
  <c r="I194" i="1"/>
  <c r="H194" i="1"/>
  <c r="G194" i="1"/>
  <c r="F194" i="1"/>
  <c r="E194" i="1"/>
  <c r="D194" i="1"/>
  <c r="C194" i="1"/>
  <c r="B194" i="1"/>
  <c r="A194" i="1"/>
  <c r="X193" i="1"/>
  <c r="W193" i="1"/>
  <c r="V193" i="1"/>
  <c r="U193" i="1"/>
  <c r="T193" i="1"/>
  <c r="S193" i="1"/>
  <c r="R193" i="1"/>
  <c r="Q193" i="1"/>
  <c r="P193" i="1"/>
  <c r="O193" i="1"/>
  <c r="N193" i="1"/>
  <c r="M193" i="1"/>
  <c r="L193" i="1"/>
  <c r="K193" i="1"/>
  <c r="J193" i="1"/>
  <c r="I193" i="1"/>
  <c r="H193" i="1"/>
  <c r="G193" i="1"/>
  <c r="F193" i="1"/>
  <c r="E193" i="1"/>
  <c r="D193" i="1"/>
  <c r="C193" i="1"/>
  <c r="B193" i="1"/>
  <c r="A193" i="1"/>
  <c r="X192" i="1"/>
  <c r="W192" i="1"/>
  <c r="V192" i="1"/>
  <c r="U192" i="1"/>
  <c r="T192" i="1"/>
  <c r="S192" i="1"/>
  <c r="R192" i="1"/>
  <c r="Q192" i="1"/>
  <c r="P192" i="1"/>
  <c r="O192" i="1"/>
  <c r="N192" i="1"/>
  <c r="M192" i="1"/>
  <c r="L192" i="1"/>
  <c r="K192" i="1"/>
  <c r="J192" i="1"/>
  <c r="I192" i="1"/>
  <c r="H192" i="1"/>
  <c r="G192" i="1"/>
  <c r="F192" i="1"/>
  <c r="E192" i="1"/>
  <c r="D192" i="1"/>
  <c r="C192" i="1"/>
  <c r="B192" i="1"/>
  <c r="A192" i="1"/>
  <c r="X191" i="1"/>
  <c r="W191" i="1"/>
  <c r="V191" i="1"/>
  <c r="U191" i="1"/>
  <c r="T191" i="1"/>
  <c r="S191" i="1"/>
  <c r="R191" i="1"/>
  <c r="Q191" i="1"/>
  <c r="P191" i="1"/>
  <c r="O191" i="1"/>
  <c r="N191" i="1"/>
  <c r="M191" i="1"/>
  <c r="L191" i="1"/>
  <c r="K191" i="1"/>
  <c r="J191" i="1"/>
  <c r="I191" i="1"/>
  <c r="H191" i="1"/>
  <c r="G191" i="1"/>
  <c r="F191" i="1"/>
  <c r="E191" i="1"/>
  <c r="D191" i="1"/>
  <c r="C191" i="1"/>
  <c r="B191" i="1"/>
  <c r="A191" i="1"/>
  <c r="X190" i="1"/>
  <c r="W190" i="1"/>
  <c r="V190" i="1"/>
  <c r="U190" i="1"/>
  <c r="T190" i="1"/>
  <c r="S190" i="1"/>
  <c r="R190" i="1"/>
  <c r="Q190" i="1"/>
  <c r="P190" i="1"/>
  <c r="O190" i="1"/>
  <c r="N190" i="1"/>
  <c r="M190" i="1"/>
  <c r="L190" i="1"/>
  <c r="K190" i="1"/>
  <c r="J190" i="1"/>
  <c r="I190" i="1"/>
  <c r="H190" i="1"/>
  <c r="G190" i="1"/>
  <c r="F190" i="1"/>
  <c r="E190" i="1"/>
  <c r="D190" i="1"/>
  <c r="C190" i="1"/>
  <c r="B190" i="1"/>
  <c r="A190" i="1"/>
  <c r="X189" i="1"/>
  <c r="W189" i="1"/>
  <c r="V189" i="1"/>
  <c r="U189" i="1"/>
  <c r="T189" i="1"/>
  <c r="S189" i="1"/>
  <c r="R189" i="1"/>
  <c r="Q189" i="1"/>
  <c r="P189" i="1"/>
  <c r="O189" i="1"/>
  <c r="N189" i="1"/>
  <c r="M189" i="1"/>
  <c r="L189" i="1"/>
  <c r="K189" i="1"/>
  <c r="J189" i="1"/>
  <c r="I189" i="1"/>
  <c r="H189" i="1"/>
  <c r="G189" i="1"/>
  <c r="F189" i="1"/>
  <c r="E189" i="1"/>
  <c r="D189" i="1"/>
  <c r="C189" i="1"/>
  <c r="B189" i="1"/>
  <c r="A189" i="1"/>
  <c r="X188" i="1"/>
  <c r="W188" i="1"/>
  <c r="V188" i="1"/>
  <c r="U188" i="1"/>
  <c r="T188" i="1"/>
  <c r="S188" i="1"/>
  <c r="R188" i="1"/>
  <c r="Q188" i="1"/>
  <c r="P188" i="1"/>
  <c r="O188" i="1"/>
  <c r="N188" i="1"/>
  <c r="M188" i="1"/>
  <c r="L188" i="1"/>
  <c r="K188" i="1"/>
  <c r="J188" i="1"/>
  <c r="I188" i="1"/>
  <c r="H188" i="1"/>
  <c r="G188" i="1"/>
  <c r="F188" i="1"/>
  <c r="E188" i="1"/>
  <c r="D188" i="1"/>
  <c r="C188" i="1"/>
  <c r="B188" i="1"/>
  <c r="A188" i="1"/>
  <c r="X187" i="1"/>
  <c r="W187" i="1"/>
  <c r="V187" i="1"/>
  <c r="U187" i="1"/>
  <c r="T187" i="1"/>
  <c r="S187" i="1"/>
  <c r="R187" i="1"/>
  <c r="Q187" i="1"/>
  <c r="P187" i="1"/>
  <c r="O187" i="1"/>
  <c r="N187" i="1"/>
  <c r="M187" i="1"/>
  <c r="L187" i="1"/>
  <c r="K187" i="1"/>
  <c r="J187" i="1"/>
  <c r="I187" i="1"/>
  <c r="H187" i="1"/>
  <c r="G187" i="1"/>
  <c r="F187" i="1"/>
  <c r="E187" i="1"/>
  <c r="D187" i="1"/>
  <c r="C187" i="1"/>
  <c r="B187" i="1"/>
  <c r="A187" i="1"/>
  <c r="X186" i="1"/>
  <c r="W186" i="1"/>
  <c r="V186" i="1"/>
  <c r="U186" i="1"/>
  <c r="T186" i="1"/>
  <c r="S186" i="1"/>
  <c r="R186" i="1"/>
  <c r="Q186" i="1"/>
  <c r="P186" i="1"/>
  <c r="O186" i="1"/>
  <c r="N186" i="1"/>
  <c r="M186" i="1"/>
  <c r="L186" i="1"/>
  <c r="K186" i="1"/>
  <c r="J186" i="1"/>
  <c r="I186" i="1"/>
  <c r="H186" i="1"/>
  <c r="G186" i="1"/>
  <c r="F186" i="1"/>
  <c r="E186" i="1"/>
  <c r="D186" i="1"/>
  <c r="C186" i="1"/>
  <c r="B186" i="1"/>
  <c r="A186" i="1"/>
  <c r="X185" i="1"/>
  <c r="W185" i="1"/>
  <c r="V185" i="1"/>
  <c r="U185" i="1"/>
  <c r="T185" i="1"/>
  <c r="S185" i="1"/>
  <c r="R185" i="1"/>
  <c r="Q185" i="1"/>
  <c r="P185" i="1"/>
  <c r="O185" i="1"/>
  <c r="N185" i="1"/>
  <c r="M185" i="1"/>
  <c r="L185" i="1"/>
  <c r="K185" i="1"/>
  <c r="J185" i="1"/>
  <c r="I185" i="1"/>
  <c r="H185" i="1"/>
  <c r="G185" i="1"/>
  <c r="F185" i="1"/>
  <c r="E185" i="1"/>
  <c r="D185" i="1"/>
  <c r="C185" i="1"/>
  <c r="B185" i="1"/>
  <c r="A185" i="1"/>
  <c r="X184" i="1"/>
  <c r="W184" i="1"/>
  <c r="V184" i="1"/>
  <c r="U184" i="1"/>
  <c r="T184" i="1"/>
  <c r="S184" i="1"/>
  <c r="R184" i="1"/>
  <c r="Q184" i="1"/>
  <c r="P184" i="1"/>
  <c r="O184" i="1"/>
  <c r="N184" i="1"/>
  <c r="M184" i="1"/>
  <c r="L184" i="1"/>
  <c r="K184" i="1"/>
  <c r="J184" i="1"/>
  <c r="I184" i="1"/>
  <c r="H184" i="1"/>
  <c r="G184" i="1"/>
  <c r="F184" i="1"/>
  <c r="E184" i="1"/>
  <c r="D184" i="1"/>
  <c r="C184" i="1"/>
  <c r="B184" i="1"/>
  <c r="A184" i="1"/>
  <c r="X183" i="1"/>
  <c r="W183" i="1"/>
  <c r="V183" i="1"/>
  <c r="U183" i="1"/>
  <c r="T183" i="1"/>
  <c r="S183" i="1"/>
  <c r="R183" i="1"/>
  <c r="Q183" i="1"/>
  <c r="P183" i="1"/>
  <c r="O183" i="1"/>
  <c r="N183" i="1"/>
  <c r="M183" i="1"/>
  <c r="L183" i="1"/>
  <c r="K183" i="1"/>
  <c r="J183" i="1"/>
  <c r="I183" i="1"/>
  <c r="H183" i="1"/>
  <c r="G183" i="1"/>
  <c r="F183" i="1"/>
  <c r="E183" i="1"/>
  <c r="D183" i="1"/>
  <c r="C183" i="1"/>
  <c r="B183" i="1"/>
  <c r="A183" i="1"/>
  <c r="X182" i="1"/>
  <c r="W182" i="1"/>
  <c r="V182" i="1"/>
  <c r="U182" i="1"/>
  <c r="T182" i="1"/>
  <c r="S182" i="1"/>
  <c r="R182" i="1"/>
  <c r="Q182" i="1"/>
  <c r="P182" i="1"/>
  <c r="O182" i="1"/>
  <c r="N182" i="1"/>
  <c r="M182" i="1"/>
  <c r="L182" i="1"/>
  <c r="K182" i="1"/>
  <c r="J182" i="1"/>
  <c r="I182" i="1"/>
  <c r="H182" i="1"/>
  <c r="G182" i="1"/>
  <c r="F182" i="1"/>
  <c r="E182" i="1"/>
  <c r="D182" i="1"/>
  <c r="C182" i="1"/>
  <c r="B182" i="1"/>
  <c r="A182" i="1"/>
  <c r="X181" i="1"/>
  <c r="W181" i="1"/>
  <c r="V181" i="1"/>
  <c r="U181" i="1"/>
  <c r="T181" i="1"/>
  <c r="S181" i="1"/>
  <c r="R181" i="1"/>
  <c r="Q181" i="1"/>
  <c r="P181" i="1"/>
  <c r="O181" i="1"/>
  <c r="N181" i="1"/>
  <c r="M181" i="1"/>
  <c r="L181" i="1"/>
  <c r="K181" i="1"/>
  <c r="J181" i="1"/>
  <c r="I181" i="1"/>
  <c r="H181" i="1"/>
  <c r="G181" i="1"/>
  <c r="F181" i="1"/>
  <c r="E181" i="1"/>
  <c r="D181" i="1"/>
  <c r="C181" i="1"/>
  <c r="B181" i="1"/>
  <c r="A181" i="1"/>
  <c r="X180" i="1"/>
  <c r="W180" i="1"/>
  <c r="V180" i="1"/>
  <c r="U180" i="1"/>
  <c r="T180" i="1"/>
  <c r="S180" i="1"/>
  <c r="R180" i="1"/>
  <c r="Q180" i="1"/>
  <c r="P180" i="1"/>
  <c r="O180" i="1"/>
  <c r="N180" i="1"/>
  <c r="M180" i="1"/>
  <c r="L180" i="1"/>
  <c r="K180" i="1"/>
  <c r="J180" i="1"/>
  <c r="I180" i="1"/>
  <c r="H180" i="1"/>
  <c r="G180" i="1"/>
  <c r="F180" i="1"/>
  <c r="E180" i="1"/>
  <c r="D180" i="1"/>
  <c r="C180" i="1"/>
  <c r="B180" i="1"/>
  <c r="A180" i="1"/>
  <c r="X179" i="1"/>
  <c r="W179" i="1"/>
  <c r="V179" i="1"/>
  <c r="U179" i="1"/>
  <c r="T179" i="1"/>
  <c r="S179" i="1"/>
  <c r="R179" i="1"/>
  <c r="Q179" i="1"/>
  <c r="P179" i="1"/>
  <c r="O179" i="1"/>
  <c r="N179" i="1"/>
  <c r="M179" i="1"/>
  <c r="L179" i="1"/>
  <c r="K179" i="1"/>
  <c r="J179" i="1"/>
  <c r="I179" i="1"/>
  <c r="H179" i="1"/>
  <c r="G179" i="1"/>
  <c r="F179" i="1"/>
  <c r="E179" i="1"/>
  <c r="D179" i="1"/>
  <c r="C179" i="1"/>
  <c r="B179" i="1"/>
  <c r="A179" i="1"/>
  <c r="X178" i="1"/>
  <c r="W178" i="1"/>
  <c r="V178" i="1"/>
  <c r="U178" i="1"/>
  <c r="T178" i="1"/>
  <c r="S178" i="1"/>
  <c r="R178" i="1"/>
  <c r="Q178" i="1"/>
  <c r="P178" i="1"/>
  <c r="O178" i="1"/>
  <c r="N178" i="1"/>
  <c r="M178" i="1"/>
  <c r="L178" i="1"/>
  <c r="K178" i="1"/>
  <c r="J178" i="1"/>
  <c r="I178" i="1"/>
  <c r="H178" i="1"/>
  <c r="G178" i="1"/>
  <c r="F178" i="1"/>
  <c r="E178" i="1"/>
  <c r="D178" i="1"/>
  <c r="C178" i="1"/>
  <c r="B178" i="1"/>
  <c r="A178" i="1"/>
  <c r="X177" i="1"/>
  <c r="W177" i="1"/>
  <c r="V177" i="1"/>
  <c r="U177" i="1"/>
  <c r="T177" i="1"/>
  <c r="S177" i="1"/>
  <c r="R177" i="1"/>
  <c r="Q177" i="1"/>
  <c r="P177" i="1"/>
  <c r="O177" i="1"/>
  <c r="N177" i="1"/>
  <c r="M177" i="1"/>
  <c r="L177" i="1"/>
  <c r="K177" i="1"/>
  <c r="J177" i="1"/>
  <c r="I177" i="1"/>
  <c r="H177" i="1"/>
  <c r="G177" i="1"/>
  <c r="F177" i="1"/>
  <c r="E177" i="1"/>
  <c r="D177" i="1"/>
  <c r="C177" i="1"/>
  <c r="B177" i="1"/>
  <c r="A177" i="1"/>
  <c r="X176" i="1"/>
  <c r="W176" i="1"/>
  <c r="V176" i="1"/>
  <c r="U176" i="1"/>
  <c r="T176" i="1"/>
  <c r="S176" i="1"/>
  <c r="R176" i="1"/>
  <c r="Q176" i="1"/>
  <c r="P176" i="1"/>
  <c r="O176" i="1"/>
  <c r="N176" i="1"/>
  <c r="M176" i="1"/>
  <c r="L176" i="1"/>
  <c r="K176" i="1"/>
  <c r="J176" i="1"/>
  <c r="I176" i="1"/>
  <c r="H176" i="1"/>
  <c r="G176" i="1"/>
  <c r="F176" i="1"/>
  <c r="E176" i="1"/>
  <c r="D176" i="1"/>
  <c r="C176" i="1"/>
  <c r="B176" i="1"/>
  <c r="A176" i="1"/>
  <c r="X175" i="1"/>
  <c r="W175" i="1"/>
  <c r="V175" i="1"/>
  <c r="U175" i="1"/>
  <c r="T175" i="1"/>
  <c r="S175" i="1"/>
  <c r="R175" i="1"/>
  <c r="Q175" i="1"/>
  <c r="P175" i="1"/>
  <c r="O175" i="1"/>
  <c r="N175" i="1"/>
  <c r="M175" i="1"/>
  <c r="L175" i="1"/>
  <c r="K175" i="1"/>
  <c r="J175" i="1"/>
  <c r="I175" i="1"/>
  <c r="H175" i="1"/>
  <c r="G175" i="1"/>
  <c r="F175" i="1"/>
  <c r="E175" i="1"/>
  <c r="D175" i="1"/>
  <c r="C175" i="1"/>
  <c r="B175" i="1"/>
  <c r="A175" i="1"/>
  <c r="X174" i="1"/>
  <c r="W174" i="1"/>
  <c r="V174" i="1"/>
  <c r="U174" i="1"/>
  <c r="T174" i="1"/>
  <c r="S174" i="1"/>
  <c r="R174" i="1"/>
  <c r="Q174" i="1"/>
  <c r="P174" i="1"/>
  <c r="O174" i="1"/>
  <c r="N174" i="1"/>
  <c r="M174" i="1"/>
  <c r="L174" i="1"/>
  <c r="K174" i="1"/>
  <c r="J174" i="1"/>
  <c r="I174" i="1"/>
  <c r="H174" i="1"/>
  <c r="G174" i="1"/>
  <c r="F174" i="1"/>
  <c r="E174" i="1"/>
  <c r="D174" i="1"/>
  <c r="C174" i="1"/>
  <c r="B174" i="1"/>
  <c r="A174" i="1"/>
  <c r="X173" i="1"/>
  <c r="W173" i="1"/>
  <c r="V173" i="1"/>
  <c r="U173" i="1"/>
  <c r="T173" i="1"/>
  <c r="S173" i="1"/>
  <c r="R173" i="1"/>
  <c r="Q173" i="1"/>
  <c r="P173" i="1"/>
  <c r="O173" i="1"/>
  <c r="N173" i="1"/>
  <c r="M173" i="1"/>
  <c r="L173" i="1"/>
  <c r="K173" i="1"/>
  <c r="J173" i="1"/>
  <c r="I173" i="1"/>
  <c r="H173" i="1"/>
  <c r="G173" i="1"/>
  <c r="F173" i="1"/>
  <c r="E173" i="1"/>
  <c r="D173" i="1"/>
  <c r="C173" i="1"/>
  <c r="B173" i="1"/>
  <c r="A173" i="1"/>
  <c r="X172" i="1"/>
  <c r="W172" i="1"/>
  <c r="V172" i="1"/>
  <c r="U172" i="1"/>
  <c r="T172" i="1"/>
  <c r="S172" i="1"/>
  <c r="R172" i="1"/>
  <c r="Q172" i="1"/>
  <c r="P172" i="1"/>
  <c r="O172" i="1"/>
  <c r="N172" i="1"/>
  <c r="M172" i="1"/>
  <c r="L172" i="1"/>
  <c r="K172" i="1"/>
  <c r="J172" i="1"/>
  <c r="I172" i="1"/>
  <c r="H172" i="1"/>
  <c r="G172" i="1"/>
  <c r="F172" i="1"/>
  <c r="E172" i="1"/>
  <c r="D172" i="1"/>
  <c r="C172" i="1"/>
  <c r="B172" i="1"/>
  <c r="A172" i="1"/>
  <c r="X171" i="1"/>
  <c r="W171" i="1"/>
  <c r="V171" i="1"/>
  <c r="U171" i="1"/>
  <c r="T171" i="1"/>
  <c r="S171" i="1"/>
  <c r="R171" i="1"/>
  <c r="Q171" i="1"/>
  <c r="P171" i="1"/>
  <c r="O171" i="1"/>
  <c r="N171" i="1"/>
  <c r="M171" i="1"/>
  <c r="L171" i="1"/>
  <c r="K171" i="1"/>
  <c r="J171" i="1"/>
  <c r="I171" i="1"/>
  <c r="H171" i="1"/>
  <c r="G171" i="1"/>
  <c r="F171" i="1"/>
  <c r="E171" i="1"/>
  <c r="D171" i="1"/>
  <c r="C171" i="1"/>
  <c r="B171" i="1"/>
  <c r="A171" i="1"/>
  <c r="X170" i="1"/>
  <c r="W170" i="1"/>
  <c r="V170" i="1"/>
  <c r="U170" i="1"/>
  <c r="T170" i="1"/>
  <c r="S170" i="1"/>
  <c r="R170" i="1"/>
  <c r="Q170" i="1"/>
  <c r="P170" i="1"/>
  <c r="O170" i="1"/>
  <c r="N170" i="1"/>
  <c r="M170" i="1"/>
  <c r="L170" i="1"/>
  <c r="K170" i="1"/>
  <c r="J170" i="1"/>
  <c r="I170" i="1"/>
  <c r="H170" i="1"/>
  <c r="G170" i="1"/>
  <c r="F170" i="1"/>
  <c r="E170" i="1"/>
  <c r="D170" i="1"/>
  <c r="C170" i="1"/>
  <c r="B170" i="1"/>
  <c r="A170" i="1"/>
  <c r="X169" i="1"/>
  <c r="W169" i="1"/>
  <c r="V169" i="1"/>
  <c r="U169" i="1"/>
  <c r="T169" i="1"/>
  <c r="S169" i="1"/>
  <c r="R169" i="1"/>
  <c r="Q169" i="1"/>
  <c r="P169" i="1"/>
  <c r="O169" i="1"/>
  <c r="N169" i="1"/>
  <c r="M169" i="1"/>
  <c r="L169" i="1"/>
  <c r="K169" i="1"/>
  <c r="J169" i="1"/>
  <c r="I169" i="1"/>
  <c r="H169" i="1"/>
  <c r="G169" i="1"/>
  <c r="F169" i="1"/>
  <c r="E169" i="1"/>
  <c r="D169" i="1"/>
  <c r="C169" i="1"/>
  <c r="B169" i="1"/>
  <c r="A169" i="1"/>
  <c r="X168" i="1"/>
  <c r="W168" i="1"/>
  <c r="V168" i="1"/>
  <c r="U168" i="1"/>
  <c r="T168" i="1"/>
  <c r="S168" i="1"/>
  <c r="R168" i="1"/>
  <c r="Q168" i="1"/>
  <c r="P168" i="1"/>
  <c r="O168" i="1"/>
  <c r="N168" i="1"/>
  <c r="M168" i="1"/>
  <c r="L168" i="1"/>
  <c r="K168" i="1"/>
  <c r="J168" i="1"/>
  <c r="I168" i="1"/>
  <c r="H168" i="1"/>
  <c r="G168" i="1"/>
  <c r="F168" i="1"/>
  <c r="E168" i="1"/>
  <c r="D168" i="1"/>
  <c r="C168" i="1"/>
  <c r="B168" i="1"/>
  <c r="A168" i="1"/>
  <c r="X167" i="1"/>
  <c r="W167" i="1"/>
  <c r="V167" i="1"/>
  <c r="U167" i="1"/>
  <c r="T167" i="1"/>
  <c r="S167" i="1"/>
  <c r="R167" i="1"/>
  <c r="Q167" i="1"/>
  <c r="P167" i="1"/>
  <c r="O167" i="1"/>
  <c r="N167" i="1"/>
  <c r="M167" i="1"/>
  <c r="L167" i="1"/>
  <c r="K167" i="1"/>
  <c r="J167" i="1"/>
  <c r="I167" i="1"/>
  <c r="H167" i="1"/>
  <c r="G167" i="1"/>
  <c r="F167" i="1"/>
  <c r="E167" i="1"/>
  <c r="D167" i="1"/>
  <c r="C167" i="1"/>
  <c r="B167" i="1"/>
  <c r="A167" i="1"/>
  <c r="X166" i="1"/>
  <c r="W166" i="1"/>
  <c r="V166" i="1"/>
  <c r="U166" i="1"/>
  <c r="T166" i="1"/>
  <c r="S166" i="1"/>
  <c r="R166" i="1"/>
  <c r="Q166" i="1"/>
  <c r="P166" i="1"/>
  <c r="O166" i="1"/>
  <c r="N166" i="1"/>
  <c r="M166" i="1"/>
  <c r="L166" i="1"/>
  <c r="K166" i="1"/>
  <c r="J166" i="1"/>
  <c r="I166" i="1"/>
  <c r="H166" i="1"/>
  <c r="G166" i="1"/>
  <c r="F166" i="1"/>
  <c r="E166" i="1"/>
  <c r="D166" i="1"/>
  <c r="C166" i="1"/>
  <c r="B166" i="1"/>
  <c r="A166" i="1"/>
  <c r="X165" i="1"/>
  <c r="W165" i="1"/>
  <c r="V165" i="1"/>
  <c r="U165" i="1"/>
  <c r="T165" i="1"/>
  <c r="S165" i="1"/>
  <c r="R165" i="1"/>
  <c r="Q165" i="1"/>
  <c r="P165" i="1"/>
  <c r="O165" i="1"/>
  <c r="N165" i="1"/>
  <c r="M165" i="1"/>
  <c r="L165" i="1"/>
  <c r="K165" i="1"/>
  <c r="J165" i="1"/>
  <c r="I165" i="1"/>
  <c r="H165" i="1"/>
  <c r="G165" i="1"/>
  <c r="F165" i="1"/>
  <c r="E165" i="1"/>
  <c r="D165" i="1"/>
  <c r="C165" i="1"/>
  <c r="B165" i="1"/>
  <c r="A165" i="1"/>
  <c r="X164" i="1"/>
  <c r="W164" i="1"/>
  <c r="V164" i="1"/>
  <c r="U164" i="1"/>
  <c r="T164" i="1"/>
  <c r="S164" i="1"/>
  <c r="R164" i="1"/>
  <c r="Q164" i="1"/>
  <c r="P164" i="1"/>
  <c r="O164" i="1"/>
  <c r="N164" i="1"/>
  <c r="M164" i="1"/>
  <c r="L164" i="1"/>
  <c r="K164" i="1"/>
  <c r="J164" i="1"/>
  <c r="I164" i="1"/>
  <c r="H164" i="1"/>
  <c r="G164" i="1"/>
  <c r="F164" i="1"/>
  <c r="E164" i="1"/>
  <c r="D164" i="1"/>
  <c r="C164" i="1"/>
  <c r="B164" i="1"/>
  <c r="A164" i="1"/>
  <c r="X163" i="1"/>
  <c r="W163" i="1"/>
  <c r="V163" i="1"/>
  <c r="U163" i="1"/>
  <c r="T163" i="1"/>
  <c r="S163" i="1"/>
  <c r="R163" i="1"/>
  <c r="Q163" i="1"/>
  <c r="P163" i="1"/>
  <c r="O163" i="1"/>
  <c r="N163" i="1"/>
  <c r="M163" i="1"/>
  <c r="L163" i="1"/>
  <c r="K163" i="1"/>
  <c r="J163" i="1"/>
  <c r="I163" i="1"/>
  <c r="H163" i="1"/>
  <c r="G163" i="1"/>
  <c r="F163" i="1"/>
  <c r="E163" i="1"/>
  <c r="D163" i="1"/>
  <c r="C163" i="1"/>
  <c r="B163" i="1"/>
  <c r="A163" i="1"/>
  <c r="X162" i="1"/>
  <c r="W162" i="1"/>
  <c r="V162" i="1"/>
  <c r="U162" i="1"/>
  <c r="T162" i="1"/>
  <c r="S162" i="1"/>
  <c r="R162" i="1"/>
  <c r="Q162" i="1"/>
  <c r="P162" i="1"/>
  <c r="O162" i="1"/>
  <c r="N162" i="1"/>
  <c r="M162" i="1"/>
  <c r="L162" i="1"/>
  <c r="K162" i="1"/>
  <c r="J162" i="1"/>
  <c r="I162" i="1"/>
  <c r="H162" i="1"/>
  <c r="G162" i="1"/>
  <c r="F162" i="1"/>
  <c r="E162" i="1"/>
  <c r="D162" i="1"/>
  <c r="C162" i="1"/>
  <c r="B162" i="1"/>
  <c r="A162" i="1"/>
  <c r="X161" i="1"/>
  <c r="W161" i="1"/>
  <c r="V161" i="1"/>
  <c r="U161" i="1"/>
  <c r="T161" i="1"/>
  <c r="S161" i="1"/>
  <c r="R161" i="1"/>
  <c r="Q161" i="1"/>
  <c r="P161" i="1"/>
  <c r="O161" i="1"/>
  <c r="N161" i="1"/>
  <c r="M161" i="1"/>
  <c r="L161" i="1"/>
  <c r="K161" i="1"/>
  <c r="J161" i="1"/>
  <c r="I161" i="1"/>
  <c r="H161" i="1"/>
  <c r="G161" i="1"/>
  <c r="F161" i="1"/>
  <c r="E161" i="1"/>
  <c r="D161" i="1"/>
  <c r="C161" i="1"/>
  <c r="B161" i="1"/>
  <c r="A161" i="1"/>
  <c r="X160" i="1"/>
  <c r="W160" i="1"/>
  <c r="V160" i="1"/>
  <c r="U160" i="1"/>
  <c r="T160" i="1"/>
  <c r="S160" i="1"/>
  <c r="R160" i="1"/>
  <c r="Q160" i="1"/>
  <c r="P160" i="1"/>
  <c r="O160" i="1"/>
  <c r="N160" i="1"/>
  <c r="M160" i="1"/>
  <c r="L160" i="1"/>
  <c r="K160" i="1"/>
  <c r="J160" i="1"/>
  <c r="I160" i="1"/>
  <c r="H160" i="1"/>
  <c r="G160" i="1"/>
  <c r="F160" i="1"/>
  <c r="E160" i="1"/>
  <c r="D160" i="1"/>
  <c r="C160" i="1"/>
  <c r="B160" i="1"/>
  <c r="A160" i="1"/>
  <c r="X159" i="1"/>
  <c r="W159" i="1"/>
  <c r="V159" i="1"/>
  <c r="U159" i="1"/>
  <c r="T159" i="1"/>
  <c r="S159" i="1"/>
  <c r="R159" i="1"/>
  <c r="Q159" i="1"/>
  <c r="P159" i="1"/>
  <c r="O159" i="1"/>
  <c r="N159" i="1"/>
  <c r="M159" i="1"/>
  <c r="L159" i="1"/>
  <c r="K159" i="1"/>
  <c r="J159" i="1"/>
  <c r="I159" i="1"/>
  <c r="H159" i="1"/>
  <c r="G159" i="1"/>
  <c r="F159" i="1"/>
  <c r="E159" i="1"/>
  <c r="D159" i="1"/>
  <c r="C159" i="1"/>
  <c r="B159" i="1"/>
  <c r="A159" i="1"/>
  <c r="X158" i="1"/>
  <c r="W158" i="1"/>
  <c r="V158" i="1"/>
  <c r="U158" i="1"/>
  <c r="T158" i="1"/>
  <c r="S158" i="1"/>
  <c r="R158" i="1"/>
  <c r="Q158" i="1"/>
  <c r="P158" i="1"/>
  <c r="O158" i="1"/>
  <c r="N158" i="1"/>
  <c r="M158" i="1"/>
  <c r="L158" i="1"/>
  <c r="K158" i="1"/>
  <c r="J158" i="1"/>
  <c r="I158" i="1"/>
  <c r="H158" i="1"/>
  <c r="G158" i="1"/>
  <c r="F158" i="1"/>
  <c r="E158" i="1"/>
  <c r="D158" i="1"/>
  <c r="C158" i="1"/>
  <c r="B158" i="1"/>
  <c r="A158" i="1"/>
  <c r="X157" i="1"/>
  <c r="W157" i="1"/>
  <c r="V157" i="1"/>
  <c r="U157" i="1"/>
  <c r="T157" i="1"/>
  <c r="S157" i="1"/>
  <c r="R157" i="1"/>
  <c r="Q157" i="1"/>
  <c r="P157" i="1"/>
  <c r="O157" i="1"/>
  <c r="N157" i="1"/>
  <c r="M157" i="1"/>
  <c r="L157" i="1"/>
  <c r="K157" i="1"/>
  <c r="J157" i="1"/>
  <c r="I157" i="1"/>
  <c r="H157" i="1"/>
  <c r="G157" i="1"/>
  <c r="F157" i="1"/>
  <c r="E157" i="1"/>
  <c r="D157" i="1"/>
  <c r="C157" i="1"/>
  <c r="B157" i="1"/>
  <c r="A157" i="1"/>
  <c r="X156" i="1"/>
  <c r="W156" i="1"/>
  <c r="V156" i="1"/>
  <c r="U156" i="1"/>
  <c r="T156" i="1"/>
  <c r="S156" i="1"/>
  <c r="R156" i="1"/>
  <c r="Q156" i="1"/>
  <c r="P156" i="1"/>
  <c r="O156" i="1"/>
  <c r="N156" i="1"/>
  <c r="M156" i="1"/>
  <c r="L156" i="1"/>
  <c r="K156" i="1"/>
  <c r="J156" i="1"/>
  <c r="I156" i="1"/>
  <c r="H156" i="1"/>
  <c r="G156" i="1"/>
  <c r="F156" i="1"/>
  <c r="E156" i="1"/>
  <c r="D156" i="1"/>
  <c r="C156" i="1"/>
  <c r="B156" i="1"/>
  <c r="A156" i="1"/>
  <c r="X155" i="1"/>
  <c r="W155" i="1"/>
  <c r="V155" i="1"/>
  <c r="U155" i="1"/>
  <c r="T155" i="1"/>
  <c r="S155" i="1"/>
  <c r="R155" i="1"/>
  <c r="Q155" i="1"/>
  <c r="P155" i="1"/>
  <c r="O155" i="1"/>
  <c r="N155" i="1"/>
  <c r="M155" i="1"/>
  <c r="L155" i="1"/>
  <c r="K155" i="1"/>
  <c r="J155" i="1"/>
  <c r="I155" i="1"/>
  <c r="H155" i="1"/>
  <c r="G155" i="1"/>
  <c r="F155" i="1"/>
  <c r="E155" i="1"/>
  <c r="D155" i="1"/>
  <c r="C155" i="1"/>
  <c r="B155" i="1"/>
  <c r="A155" i="1"/>
  <c r="X154" i="1"/>
  <c r="W154" i="1"/>
  <c r="V154" i="1"/>
  <c r="U154" i="1"/>
  <c r="T154" i="1"/>
  <c r="S154" i="1"/>
  <c r="R154" i="1"/>
  <c r="Q154" i="1"/>
  <c r="P154" i="1"/>
  <c r="O154" i="1"/>
  <c r="N154" i="1"/>
  <c r="M154" i="1"/>
  <c r="L154" i="1"/>
  <c r="K154" i="1"/>
  <c r="J154" i="1"/>
  <c r="I154" i="1"/>
  <c r="H154" i="1"/>
  <c r="G154" i="1"/>
  <c r="F154" i="1"/>
  <c r="E154" i="1"/>
  <c r="D154" i="1"/>
  <c r="C154" i="1"/>
  <c r="B154" i="1"/>
  <c r="A154" i="1"/>
  <c r="X153" i="1"/>
  <c r="W153" i="1"/>
  <c r="V153" i="1"/>
  <c r="U153" i="1"/>
  <c r="T153" i="1"/>
  <c r="S153" i="1"/>
  <c r="R153" i="1"/>
  <c r="Q153" i="1"/>
  <c r="P153" i="1"/>
  <c r="O153" i="1"/>
  <c r="N153" i="1"/>
  <c r="M153" i="1"/>
  <c r="L153" i="1"/>
  <c r="K153" i="1"/>
  <c r="J153" i="1"/>
  <c r="I153" i="1"/>
  <c r="H153" i="1"/>
  <c r="G153" i="1"/>
  <c r="F153" i="1"/>
  <c r="E153" i="1"/>
  <c r="D153" i="1"/>
  <c r="C153" i="1"/>
  <c r="B153" i="1"/>
  <c r="A153" i="1"/>
  <c r="X152" i="1"/>
  <c r="W152" i="1"/>
  <c r="V152" i="1"/>
  <c r="U152" i="1"/>
  <c r="T152" i="1"/>
  <c r="S152" i="1"/>
  <c r="R152" i="1"/>
  <c r="Q152" i="1"/>
  <c r="P152" i="1"/>
  <c r="O152" i="1"/>
  <c r="N152" i="1"/>
  <c r="M152" i="1"/>
  <c r="L152" i="1"/>
  <c r="K152" i="1"/>
  <c r="J152" i="1"/>
  <c r="I152" i="1"/>
  <c r="H152" i="1"/>
  <c r="G152" i="1"/>
  <c r="F152" i="1"/>
  <c r="E152" i="1"/>
  <c r="D152" i="1"/>
  <c r="C152" i="1"/>
  <c r="B152" i="1"/>
  <c r="A152" i="1"/>
  <c r="X151" i="1"/>
  <c r="W151" i="1"/>
  <c r="V151" i="1"/>
  <c r="U151" i="1"/>
  <c r="T151" i="1"/>
  <c r="S151" i="1"/>
  <c r="R151" i="1"/>
  <c r="Q151" i="1"/>
  <c r="P151" i="1"/>
  <c r="O151" i="1"/>
  <c r="N151" i="1"/>
  <c r="M151" i="1"/>
  <c r="L151" i="1"/>
  <c r="K151" i="1"/>
  <c r="J151" i="1"/>
  <c r="I151" i="1"/>
  <c r="H151" i="1"/>
  <c r="G151" i="1"/>
  <c r="F151" i="1"/>
  <c r="E151" i="1"/>
  <c r="D151" i="1"/>
  <c r="C151" i="1"/>
  <c r="B151" i="1"/>
  <c r="A151" i="1"/>
  <c r="X150" i="1"/>
  <c r="W150" i="1"/>
  <c r="V150" i="1"/>
  <c r="U150" i="1"/>
  <c r="T150" i="1"/>
  <c r="S150" i="1"/>
  <c r="R150" i="1"/>
  <c r="Q150" i="1"/>
  <c r="P150" i="1"/>
  <c r="O150" i="1"/>
  <c r="N150" i="1"/>
  <c r="M150" i="1"/>
  <c r="L150" i="1"/>
  <c r="K150" i="1"/>
  <c r="J150" i="1"/>
  <c r="I150" i="1"/>
  <c r="H150" i="1"/>
  <c r="G150" i="1"/>
  <c r="F150" i="1"/>
  <c r="E150" i="1"/>
  <c r="D150" i="1"/>
  <c r="C150" i="1"/>
  <c r="B150" i="1"/>
  <c r="A150" i="1"/>
  <c r="X149" i="1"/>
  <c r="W149" i="1"/>
  <c r="V149" i="1"/>
  <c r="U149" i="1"/>
  <c r="T149" i="1"/>
  <c r="S149" i="1"/>
  <c r="R149" i="1"/>
  <c r="Q149" i="1"/>
  <c r="P149" i="1"/>
  <c r="O149" i="1"/>
  <c r="N149" i="1"/>
  <c r="M149" i="1"/>
  <c r="L149" i="1"/>
  <c r="K149" i="1"/>
  <c r="J149" i="1"/>
  <c r="I149" i="1"/>
  <c r="H149" i="1"/>
  <c r="G149" i="1"/>
  <c r="F149" i="1"/>
  <c r="E149" i="1"/>
  <c r="D149" i="1"/>
  <c r="C149" i="1"/>
  <c r="B149" i="1"/>
  <c r="A149" i="1"/>
  <c r="X148" i="1"/>
  <c r="W148" i="1"/>
  <c r="V148" i="1"/>
  <c r="U148" i="1"/>
  <c r="T148" i="1"/>
  <c r="S148" i="1"/>
  <c r="R148" i="1"/>
  <c r="Q148" i="1"/>
  <c r="P148" i="1"/>
  <c r="O148" i="1"/>
  <c r="N148" i="1"/>
  <c r="M148" i="1"/>
  <c r="L148" i="1"/>
  <c r="K148" i="1"/>
  <c r="J148" i="1"/>
  <c r="I148" i="1"/>
  <c r="H148" i="1"/>
  <c r="G148" i="1"/>
  <c r="F148" i="1"/>
  <c r="E148" i="1"/>
  <c r="D148" i="1"/>
  <c r="C148" i="1"/>
  <c r="B148" i="1"/>
  <c r="A148" i="1"/>
  <c r="X147" i="1"/>
  <c r="W147" i="1"/>
  <c r="V147" i="1"/>
  <c r="U147" i="1"/>
  <c r="T147" i="1"/>
  <c r="S147" i="1"/>
  <c r="R147" i="1"/>
  <c r="Q147" i="1"/>
  <c r="P147" i="1"/>
  <c r="O147" i="1"/>
  <c r="N147" i="1"/>
  <c r="M147" i="1"/>
  <c r="L147" i="1"/>
  <c r="K147" i="1"/>
  <c r="J147" i="1"/>
  <c r="I147" i="1"/>
  <c r="H147" i="1"/>
  <c r="G147" i="1"/>
  <c r="F147" i="1"/>
  <c r="E147" i="1"/>
  <c r="D147" i="1"/>
  <c r="C147" i="1"/>
  <c r="B147" i="1"/>
  <c r="A147" i="1"/>
  <c r="X146" i="1"/>
  <c r="W146" i="1"/>
  <c r="V146" i="1"/>
  <c r="U146" i="1"/>
  <c r="T146" i="1"/>
  <c r="S146" i="1"/>
  <c r="R146" i="1"/>
  <c r="Q146" i="1"/>
  <c r="P146" i="1"/>
  <c r="O146" i="1"/>
  <c r="N146" i="1"/>
  <c r="M146" i="1"/>
  <c r="L146" i="1"/>
  <c r="K146" i="1"/>
  <c r="J146" i="1"/>
  <c r="I146" i="1"/>
  <c r="H146" i="1"/>
  <c r="G146" i="1"/>
  <c r="F146" i="1"/>
  <c r="E146" i="1"/>
  <c r="D146" i="1"/>
  <c r="C146" i="1"/>
  <c r="B146" i="1"/>
  <c r="A146" i="1"/>
  <c r="X145" i="1"/>
  <c r="W145" i="1"/>
  <c r="V145" i="1"/>
  <c r="U145" i="1"/>
  <c r="T145" i="1"/>
  <c r="S145" i="1"/>
  <c r="R145" i="1"/>
  <c r="Q145" i="1"/>
  <c r="P145" i="1"/>
  <c r="O145" i="1"/>
  <c r="N145" i="1"/>
  <c r="M145" i="1"/>
  <c r="L145" i="1"/>
  <c r="K145" i="1"/>
  <c r="J145" i="1"/>
  <c r="I145" i="1"/>
  <c r="H145" i="1"/>
  <c r="G145" i="1"/>
  <c r="F145" i="1"/>
  <c r="E145" i="1"/>
  <c r="D145" i="1"/>
  <c r="C145" i="1"/>
  <c r="B145" i="1"/>
  <c r="A145" i="1"/>
  <c r="X144" i="1"/>
  <c r="W144" i="1"/>
  <c r="V144" i="1"/>
  <c r="U144" i="1"/>
  <c r="T144" i="1"/>
  <c r="S144" i="1"/>
  <c r="R144" i="1"/>
  <c r="Q144" i="1"/>
  <c r="P144" i="1"/>
  <c r="O144" i="1"/>
  <c r="N144" i="1"/>
  <c r="M144" i="1"/>
  <c r="L144" i="1"/>
  <c r="K144" i="1"/>
  <c r="J144" i="1"/>
  <c r="I144" i="1"/>
  <c r="H144" i="1"/>
  <c r="G144" i="1"/>
  <c r="F144" i="1"/>
  <c r="E144" i="1"/>
  <c r="D144" i="1"/>
  <c r="C144" i="1"/>
  <c r="B144" i="1"/>
  <c r="A144" i="1"/>
  <c r="X143" i="1"/>
  <c r="W143" i="1"/>
  <c r="V143" i="1"/>
  <c r="U143" i="1"/>
  <c r="T143" i="1"/>
  <c r="S143" i="1"/>
  <c r="R143" i="1"/>
  <c r="Q143" i="1"/>
  <c r="P143" i="1"/>
  <c r="O143" i="1"/>
  <c r="N143" i="1"/>
  <c r="M143" i="1"/>
  <c r="L143" i="1"/>
  <c r="K143" i="1"/>
  <c r="J143" i="1"/>
  <c r="I143" i="1"/>
  <c r="H143" i="1"/>
  <c r="G143" i="1"/>
  <c r="F143" i="1"/>
  <c r="E143" i="1"/>
  <c r="D143" i="1"/>
  <c r="C143" i="1"/>
  <c r="B143" i="1"/>
  <c r="A143" i="1"/>
  <c r="X142" i="1"/>
  <c r="W142" i="1"/>
  <c r="V142" i="1"/>
  <c r="U142" i="1"/>
  <c r="T142" i="1"/>
  <c r="S142" i="1"/>
  <c r="R142" i="1"/>
  <c r="Q142" i="1"/>
  <c r="P142" i="1"/>
  <c r="O142" i="1"/>
  <c r="N142" i="1"/>
  <c r="M142" i="1"/>
  <c r="L142" i="1"/>
  <c r="K142" i="1"/>
  <c r="J142" i="1"/>
  <c r="I142" i="1"/>
  <c r="H142" i="1"/>
  <c r="G142" i="1"/>
  <c r="F142" i="1"/>
  <c r="E142" i="1"/>
  <c r="D142" i="1"/>
  <c r="C142" i="1"/>
  <c r="B142" i="1"/>
  <c r="A142" i="1"/>
  <c r="X141" i="1"/>
  <c r="W141" i="1"/>
  <c r="V141" i="1"/>
  <c r="U141" i="1"/>
  <c r="T141" i="1"/>
  <c r="S141" i="1"/>
  <c r="R141" i="1"/>
  <c r="Q141" i="1"/>
  <c r="P141" i="1"/>
  <c r="O141" i="1"/>
  <c r="N141" i="1"/>
  <c r="M141" i="1"/>
  <c r="L141" i="1"/>
  <c r="K141" i="1"/>
  <c r="J141" i="1"/>
  <c r="I141" i="1"/>
  <c r="H141" i="1"/>
  <c r="G141" i="1"/>
  <c r="F141" i="1"/>
  <c r="E141" i="1"/>
  <c r="D141" i="1"/>
  <c r="C141" i="1"/>
  <c r="B141" i="1"/>
  <c r="A141" i="1"/>
  <c r="X140" i="1"/>
  <c r="W140" i="1"/>
  <c r="V140" i="1"/>
  <c r="U140" i="1"/>
  <c r="T140" i="1"/>
  <c r="S140" i="1"/>
  <c r="R140" i="1"/>
  <c r="Q140" i="1"/>
  <c r="P140" i="1"/>
  <c r="O140" i="1"/>
  <c r="N140" i="1"/>
  <c r="M140" i="1"/>
  <c r="L140" i="1"/>
  <c r="K140" i="1"/>
  <c r="J140" i="1"/>
  <c r="I140" i="1"/>
  <c r="H140" i="1"/>
  <c r="G140" i="1"/>
  <c r="F140" i="1"/>
  <c r="E140" i="1"/>
  <c r="D140" i="1"/>
  <c r="C140" i="1"/>
  <c r="B140" i="1"/>
  <c r="A140" i="1"/>
  <c r="X139" i="1"/>
  <c r="W139" i="1"/>
  <c r="V139" i="1"/>
  <c r="U139" i="1"/>
  <c r="T139" i="1"/>
  <c r="S139" i="1"/>
  <c r="R139" i="1"/>
  <c r="Q139" i="1"/>
  <c r="P139" i="1"/>
  <c r="O139" i="1"/>
  <c r="N139" i="1"/>
  <c r="M139" i="1"/>
  <c r="L139" i="1"/>
  <c r="K139" i="1"/>
  <c r="J139" i="1"/>
  <c r="I139" i="1"/>
  <c r="H139" i="1"/>
  <c r="G139" i="1"/>
  <c r="F139" i="1"/>
  <c r="E139" i="1"/>
  <c r="D139" i="1"/>
  <c r="C139" i="1"/>
  <c r="B139" i="1"/>
  <c r="A139" i="1"/>
  <c r="X138" i="1"/>
  <c r="W138" i="1"/>
  <c r="V138" i="1"/>
  <c r="U138" i="1"/>
  <c r="T138" i="1"/>
  <c r="S138" i="1"/>
  <c r="R138" i="1"/>
  <c r="Q138" i="1"/>
  <c r="P138" i="1"/>
  <c r="O138" i="1"/>
  <c r="N138" i="1"/>
  <c r="M138" i="1"/>
  <c r="L138" i="1"/>
  <c r="K138" i="1"/>
  <c r="J138" i="1"/>
  <c r="I138" i="1"/>
  <c r="H138" i="1"/>
  <c r="G138" i="1"/>
  <c r="F138" i="1"/>
  <c r="E138" i="1"/>
  <c r="D138" i="1"/>
  <c r="C138" i="1"/>
  <c r="B138" i="1"/>
  <c r="A138" i="1"/>
  <c r="X137" i="1"/>
  <c r="W137" i="1"/>
  <c r="V137" i="1"/>
  <c r="U137" i="1"/>
  <c r="T137" i="1"/>
  <c r="S137" i="1"/>
  <c r="R137" i="1"/>
  <c r="Q137" i="1"/>
  <c r="P137" i="1"/>
  <c r="O137" i="1"/>
  <c r="N137" i="1"/>
  <c r="M137" i="1"/>
  <c r="L137" i="1"/>
  <c r="K137" i="1"/>
  <c r="J137" i="1"/>
  <c r="I137" i="1"/>
  <c r="H137" i="1"/>
  <c r="G137" i="1"/>
  <c r="F137" i="1"/>
  <c r="E137" i="1"/>
  <c r="D137" i="1"/>
  <c r="C137" i="1"/>
  <c r="B137" i="1"/>
  <c r="A137" i="1"/>
  <c r="X136" i="1"/>
  <c r="W136" i="1"/>
  <c r="V136" i="1"/>
  <c r="U136" i="1"/>
  <c r="T136" i="1"/>
  <c r="S136" i="1"/>
  <c r="R136" i="1"/>
  <c r="Q136" i="1"/>
  <c r="P136" i="1"/>
  <c r="O136" i="1"/>
  <c r="N136" i="1"/>
  <c r="M136" i="1"/>
  <c r="L136" i="1"/>
  <c r="K136" i="1"/>
  <c r="J136" i="1"/>
  <c r="I136" i="1"/>
  <c r="H136" i="1"/>
  <c r="G136" i="1"/>
  <c r="F136" i="1"/>
  <c r="E136" i="1"/>
  <c r="D136" i="1"/>
  <c r="C136" i="1"/>
  <c r="B136" i="1"/>
  <c r="A136" i="1"/>
  <c r="X135" i="1"/>
  <c r="W135" i="1"/>
  <c r="V135" i="1"/>
  <c r="U135" i="1"/>
  <c r="T135" i="1"/>
  <c r="S135" i="1"/>
  <c r="R135" i="1"/>
  <c r="Q135" i="1"/>
  <c r="P135" i="1"/>
  <c r="O135" i="1"/>
  <c r="N135" i="1"/>
  <c r="M135" i="1"/>
  <c r="L135" i="1"/>
  <c r="K135" i="1"/>
  <c r="J135" i="1"/>
  <c r="I135" i="1"/>
  <c r="H135" i="1"/>
  <c r="G135" i="1"/>
  <c r="F135" i="1"/>
  <c r="E135" i="1"/>
  <c r="D135" i="1"/>
  <c r="C135" i="1"/>
  <c r="B135" i="1"/>
  <c r="A135" i="1"/>
  <c r="X134" i="1"/>
  <c r="W134" i="1"/>
  <c r="V134" i="1"/>
  <c r="U134" i="1"/>
  <c r="T134" i="1"/>
  <c r="S134" i="1"/>
  <c r="R134" i="1"/>
  <c r="Q134" i="1"/>
  <c r="P134" i="1"/>
  <c r="O134" i="1"/>
  <c r="N134" i="1"/>
  <c r="M134" i="1"/>
  <c r="L134" i="1"/>
  <c r="K134" i="1"/>
  <c r="J134" i="1"/>
  <c r="I134" i="1"/>
  <c r="H134" i="1"/>
  <c r="G134" i="1"/>
  <c r="F134" i="1"/>
  <c r="E134" i="1"/>
  <c r="D134" i="1"/>
  <c r="C134" i="1"/>
  <c r="B134" i="1"/>
  <c r="A134" i="1"/>
  <c r="X133" i="1"/>
  <c r="W133" i="1"/>
  <c r="V133" i="1"/>
  <c r="U133" i="1"/>
  <c r="T133" i="1"/>
  <c r="S133" i="1"/>
  <c r="R133" i="1"/>
  <c r="Q133" i="1"/>
  <c r="P133" i="1"/>
  <c r="O133" i="1"/>
  <c r="N133" i="1"/>
  <c r="M133" i="1"/>
  <c r="L133" i="1"/>
  <c r="K133" i="1"/>
  <c r="J133" i="1"/>
  <c r="I133" i="1"/>
  <c r="H133" i="1"/>
  <c r="G133" i="1"/>
  <c r="F133" i="1"/>
  <c r="E133" i="1"/>
  <c r="D133" i="1"/>
  <c r="C133" i="1"/>
  <c r="B133" i="1"/>
  <c r="A133" i="1"/>
  <c r="X132" i="1"/>
  <c r="W132" i="1"/>
  <c r="V132" i="1"/>
  <c r="U132" i="1"/>
  <c r="T132" i="1"/>
  <c r="S132" i="1"/>
  <c r="R132" i="1"/>
  <c r="Q132" i="1"/>
  <c r="P132" i="1"/>
  <c r="O132" i="1"/>
  <c r="N132" i="1"/>
  <c r="M132" i="1"/>
  <c r="L132" i="1"/>
  <c r="K132" i="1"/>
  <c r="J132" i="1"/>
  <c r="I132" i="1"/>
  <c r="H132" i="1"/>
  <c r="G132" i="1"/>
  <c r="F132" i="1"/>
  <c r="E132" i="1"/>
  <c r="D132" i="1"/>
  <c r="C132" i="1"/>
  <c r="B132" i="1"/>
  <c r="A132" i="1"/>
  <c r="X131" i="1"/>
  <c r="W131" i="1"/>
  <c r="V131" i="1"/>
  <c r="U131" i="1"/>
  <c r="T131" i="1"/>
  <c r="S131" i="1"/>
  <c r="R131" i="1"/>
  <c r="Q131" i="1"/>
  <c r="P131" i="1"/>
  <c r="O131" i="1"/>
  <c r="N131" i="1"/>
  <c r="M131" i="1"/>
  <c r="L131" i="1"/>
  <c r="K131" i="1"/>
  <c r="J131" i="1"/>
  <c r="I131" i="1"/>
  <c r="H131" i="1"/>
  <c r="G131" i="1"/>
  <c r="F131" i="1"/>
  <c r="E131" i="1"/>
  <c r="D131" i="1"/>
  <c r="C131" i="1"/>
  <c r="B131" i="1"/>
  <c r="A131" i="1"/>
  <c r="X130" i="1"/>
  <c r="W130" i="1"/>
  <c r="V130" i="1"/>
  <c r="U130" i="1"/>
  <c r="T130" i="1"/>
  <c r="S130" i="1"/>
  <c r="R130" i="1"/>
  <c r="Q130" i="1"/>
  <c r="P130" i="1"/>
  <c r="O130" i="1"/>
  <c r="N130" i="1"/>
  <c r="M130" i="1"/>
  <c r="L130" i="1"/>
  <c r="K130" i="1"/>
  <c r="J130" i="1"/>
  <c r="I130" i="1"/>
  <c r="H130" i="1"/>
  <c r="G130" i="1"/>
  <c r="F130" i="1"/>
  <c r="E130" i="1"/>
  <c r="D130" i="1"/>
  <c r="C130" i="1"/>
  <c r="B130" i="1"/>
  <c r="A130" i="1"/>
  <c r="X129" i="1"/>
  <c r="W129" i="1"/>
  <c r="V129" i="1"/>
  <c r="U129" i="1"/>
  <c r="T129" i="1"/>
  <c r="S129" i="1"/>
  <c r="R129" i="1"/>
  <c r="Q129" i="1"/>
  <c r="P129" i="1"/>
  <c r="O129" i="1"/>
  <c r="N129" i="1"/>
  <c r="M129" i="1"/>
  <c r="L129" i="1"/>
  <c r="K129" i="1"/>
  <c r="J129" i="1"/>
  <c r="I129" i="1"/>
  <c r="H129" i="1"/>
  <c r="G129" i="1"/>
  <c r="F129" i="1"/>
  <c r="E129" i="1"/>
  <c r="D129" i="1"/>
  <c r="C129" i="1"/>
  <c r="B129" i="1"/>
  <c r="A129" i="1"/>
  <c r="X128" i="1"/>
  <c r="W128" i="1"/>
  <c r="V128" i="1"/>
  <c r="U128" i="1"/>
  <c r="T128" i="1"/>
  <c r="S128" i="1"/>
  <c r="R128" i="1"/>
  <c r="Q128" i="1"/>
  <c r="P128" i="1"/>
  <c r="O128" i="1"/>
  <c r="N128" i="1"/>
  <c r="M128" i="1"/>
  <c r="L128" i="1"/>
  <c r="K128" i="1"/>
  <c r="J128" i="1"/>
  <c r="I128" i="1"/>
  <c r="H128" i="1"/>
  <c r="G128" i="1"/>
  <c r="F128" i="1"/>
  <c r="E128" i="1"/>
  <c r="D128" i="1"/>
  <c r="C128" i="1"/>
  <c r="B128" i="1"/>
  <c r="A128" i="1"/>
  <c r="X127" i="1"/>
  <c r="W127" i="1"/>
  <c r="V127" i="1"/>
  <c r="U127" i="1"/>
  <c r="T127" i="1"/>
  <c r="S127" i="1"/>
  <c r="R127" i="1"/>
  <c r="Q127" i="1"/>
  <c r="P127" i="1"/>
  <c r="O127" i="1"/>
  <c r="N127" i="1"/>
  <c r="M127" i="1"/>
  <c r="L127" i="1"/>
  <c r="K127" i="1"/>
  <c r="J127" i="1"/>
  <c r="I127" i="1"/>
  <c r="H127" i="1"/>
  <c r="G127" i="1"/>
  <c r="F127" i="1"/>
  <c r="E127" i="1"/>
  <c r="D127" i="1"/>
  <c r="C127" i="1"/>
  <c r="B127" i="1"/>
  <c r="A127" i="1"/>
  <c r="X126" i="1"/>
  <c r="W126" i="1"/>
  <c r="V126" i="1"/>
  <c r="U126" i="1"/>
  <c r="T126" i="1"/>
  <c r="S126" i="1"/>
  <c r="R126" i="1"/>
  <c r="Q126" i="1"/>
  <c r="P126" i="1"/>
  <c r="O126" i="1"/>
  <c r="N126" i="1"/>
  <c r="M126" i="1"/>
  <c r="L126" i="1"/>
  <c r="K126" i="1"/>
  <c r="J126" i="1"/>
  <c r="I126" i="1"/>
  <c r="H126" i="1"/>
  <c r="G126" i="1"/>
  <c r="F126" i="1"/>
  <c r="E126" i="1"/>
  <c r="D126" i="1"/>
  <c r="C126" i="1"/>
  <c r="B126" i="1"/>
  <c r="A126" i="1"/>
  <c r="X125" i="1"/>
  <c r="W125" i="1"/>
  <c r="V125" i="1"/>
  <c r="U125" i="1"/>
  <c r="T125" i="1"/>
  <c r="S125" i="1"/>
  <c r="R125" i="1"/>
  <c r="Q125" i="1"/>
  <c r="P125" i="1"/>
  <c r="O125" i="1"/>
  <c r="N125" i="1"/>
  <c r="M125" i="1"/>
  <c r="L125" i="1"/>
  <c r="K125" i="1"/>
  <c r="J125" i="1"/>
  <c r="I125" i="1"/>
  <c r="H125" i="1"/>
  <c r="G125" i="1"/>
  <c r="F125" i="1"/>
  <c r="E125" i="1"/>
  <c r="D125" i="1"/>
  <c r="C125" i="1"/>
  <c r="B125" i="1"/>
  <c r="A125" i="1"/>
  <c r="X124" i="1"/>
  <c r="W124" i="1"/>
  <c r="V124" i="1"/>
  <c r="U124" i="1"/>
  <c r="T124" i="1"/>
  <c r="S124" i="1"/>
  <c r="R124" i="1"/>
  <c r="Q124" i="1"/>
  <c r="P124" i="1"/>
  <c r="O124" i="1"/>
  <c r="N124" i="1"/>
  <c r="M124" i="1"/>
  <c r="L124" i="1"/>
  <c r="K124" i="1"/>
  <c r="J124" i="1"/>
  <c r="I124" i="1"/>
  <c r="H124" i="1"/>
  <c r="G124" i="1"/>
  <c r="F124" i="1"/>
  <c r="E124" i="1"/>
  <c r="D124" i="1"/>
  <c r="C124" i="1"/>
  <c r="B124" i="1"/>
  <c r="A124" i="1"/>
  <c r="X123" i="1"/>
  <c r="W123" i="1"/>
  <c r="V123" i="1"/>
  <c r="U123" i="1"/>
  <c r="T123" i="1"/>
  <c r="S123" i="1"/>
  <c r="R123" i="1"/>
  <c r="Q123" i="1"/>
  <c r="P123" i="1"/>
  <c r="O123" i="1"/>
  <c r="N123" i="1"/>
  <c r="M123" i="1"/>
  <c r="L123" i="1"/>
  <c r="K123" i="1"/>
  <c r="J123" i="1"/>
  <c r="I123" i="1"/>
  <c r="H123" i="1"/>
  <c r="G123" i="1"/>
  <c r="F123" i="1"/>
  <c r="E123" i="1"/>
  <c r="D123" i="1"/>
  <c r="C123" i="1"/>
  <c r="B123" i="1"/>
  <c r="A123" i="1"/>
  <c r="X122" i="1"/>
  <c r="W122" i="1"/>
  <c r="V122" i="1"/>
  <c r="U122" i="1"/>
  <c r="T122" i="1"/>
  <c r="S122" i="1"/>
  <c r="R122" i="1"/>
  <c r="Q122" i="1"/>
  <c r="P122" i="1"/>
  <c r="O122" i="1"/>
  <c r="N122" i="1"/>
  <c r="M122" i="1"/>
  <c r="L122" i="1"/>
  <c r="K122" i="1"/>
  <c r="J122" i="1"/>
  <c r="I122" i="1"/>
  <c r="H122" i="1"/>
  <c r="G122" i="1"/>
  <c r="F122" i="1"/>
  <c r="E122" i="1"/>
  <c r="D122" i="1"/>
  <c r="C122" i="1"/>
  <c r="B122" i="1"/>
  <c r="A122" i="1"/>
  <c r="X121" i="1"/>
  <c r="W121" i="1"/>
  <c r="V121" i="1"/>
  <c r="U121" i="1"/>
  <c r="T121" i="1"/>
  <c r="S121" i="1"/>
  <c r="R121" i="1"/>
  <c r="Q121" i="1"/>
  <c r="P121" i="1"/>
  <c r="O121" i="1"/>
  <c r="N121" i="1"/>
  <c r="M121" i="1"/>
  <c r="L121" i="1"/>
  <c r="K121" i="1"/>
  <c r="J121" i="1"/>
  <c r="I121" i="1"/>
  <c r="H121" i="1"/>
  <c r="G121" i="1"/>
  <c r="F121" i="1"/>
  <c r="E121" i="1"/>
  <c r="D121" i="1"/>
  <c r="C121" i="1"/>
  <c r="B121" i="1"/>
  <c r="A121" i="1"/>
  <c r="X120" i="1"/>
  <c r="W120" i="1"/>
  <c r="V120" i="1"/>
  <c r="U120" i="1"/>
  <c r="T120" i="1"/>
  <c r="S120" i="1"/>
  <c r="R120" i="1"/>
  <c r="Q120" i="1"/>
  <c r="P120" i="1"/>
  <c r="O120" i="1"/>
  <c r="N120" i="1"/>
  <c r="M120" i="1"/>
  <c r="L120" i="1"/>
  <c r="K120" i="1"/>
  <c r="J120" i="1"/>
  <c r="I120" i="1"/>
  <c r="H120" i="1"/>
  <c r="G120" i="1"/>
  <c r="F120" i="1"/>
  <c r="E120" i="1"/>
  <c r="D120" i="1"/>
  <c r="C120" i="1"/>
  <c r="B120" i="1"/>
  <c r="A120" i="1"/>
  <c r="X119" i="1"/>
  <c r="W119" i="1"/>
  <c r="V119" i="1"/>
  <c r="U119" i="1"/>
  <c r="T119" i="1"/>
  <c r="S119" i="1"/>
  <c r="R119" i="1"/>
  <c r="Q119" i="1"/>
  <c r="P119" i="1"/>
  <c r="O119" i="1"/>
  <c r="N119" i="1"/>
  <c r="M119" i="1"/>
  <c r="L119" i="1"/>
  <c r="K119" i="1"/>
  <c r="J119" i="1"/>
  <c r="I119" i="1"/>
  <c r="H119" i="1"/>
  <c r="G119" i="1"/>
  <c r="F119" i="1"/>
  <c r="E119" i="1"/>
  <c r="D119" i="1"/>
  <c r="C119" i="1"/>
  <c r="B119" i="1"/>
  <c r="A119" i="1"/>
  <c r="X118" i="1"/>
  <c r="W118" i="1"/>
  <c r="V118" i="1"/>
  <c r="U118" i="1"/>
  <c r="T118" i="1"/>
  <c r="S118" i="1"/>
  <c r="R118" i="1"/>
  <c r="Q118" i="1"/>
  <c r="P118" i="1"/>
  <c r="O118" i="1"/>
  <c r="N118" i="1"/>
  <c r="M118" i="1"/>
  <c r="L118" i="1"/>
  <c r="K118" i="1"/>
  <c r="J118" i="1"/>
  <c r="I118" i="1"/>
  <c r="H118" i="1"/>
  <c r="G118" i="1"/>
  <c r="F118" i="1"/>
  <c r="E118" i="1"/>
  <c r="D118" i="1"/>
  <c r="C118" i="1"/>
  <c r="B118" i="1"/>
  <c r="A118" i="1"/>
  <c r="X117" i="1"/>
  <c r="W117" i="1"/>
  <c r="V117" i="1"/>
  <c r="U117" i="1"/>
  <c r="T117" i="1"/>
  <c r="S117" i="1"/>
  <c r="R117" i="1"/>
  <c r="Q117" i="1"/>
  <c r="P117" i="1"/>
  <c r="O117" i="1"/>
  <c r="N117" i="1"/>
  <c r="M117" i="1"/>
  <c r="L117" i="1"/>
  <c r="K117" i="1"/>
  <c r="J117" i="1"/>
  <c r="I117" i="1"/>
  <c r="H117" i="1"/>
  <c r="G117" i="1"/>
  <c r="F117" i="1"/>
  <c r="E117" i="1"/>
  <c r="D117" i="1"/>
  <c r="C117" i="1"/>
  <c r="B117" i="1"/>
  <c r="A117" i="1"/>
  <c r="X116" i="1"/>
  <c r="V116" i="1"/>
  <c r="U116" i="1"/>
  <c r="T116" i="1"/>
  <c r="S116" i="1"/>
  <c r="R116" i="1"/>
  <c r="Q116" i="1"/>
  <c r="P116" i="1"/>
  <c r="O116" i="1"/>
  <c r="N116" i="1"/>
  <c r="M116" i="1"/>
  <c r="L116" i="1"/>
  <c r="K116" i="1"/>
  <c r="J116" i="1"/>
  <c r="I116" i="1"/>
  <c r="H116" i="1"/>
  <c r="G116" i="1"/>
  <c r="F116" i="1"/>
  <c r="E116" i="1"/>
  <c r="D116" i="1"/>
  <c r="C116" i="1"/>
  <c r="B116" i="1"/>
  <c r="A116" i="1"/>
  <c r="X115" i="1"/>
  <c r="V115" i="1"/>
  <c r="U115" i="1"/>
  <c r="T115" i="1"/>
  <c r="S115" i="1"/>
  <c r="R115" i="1"/>
  <c r="Q115" i="1"/>
  <c r="P115" i="1"/>
  <c r="O115" i="1"/>
  <c r="N115" i="1"/>
  <c r="K115" i="1" s="1"/>
  <c r="M115" i="1"/>
  <c r="L115" i="1"/>
  <c r="J115" i="1"/>
  <c r="I115" i="1"/>
  <c r="H115" i="1"/>
  <c r="G115" i="1"/>
  <c r="F115" i="1"/>
  <c r="E115" i="1"/>
  <c r="D115" i="1"/>
  <c r="C115" i="1"/>
  <c r="B115" i="1"/>
  <c r="A115" i="1"/>
  <c r="X114" i="1"/>
  <c r="V114" i="1"/>
  <c r="U114" i="1"/>
  <c r="T114" i="1"/>
  <c r="S114" i="1"/>
  <c r="R114" i="1"/>
  <c r="Q114" i="1"/>
  <c r="P114" i="1"/>
  <c r="O114" i="1"/>
  <c r="N114" i="1"/>
  <c r="M114" i="1"/>
  <c r="L114" i="1"/>
  <c r="K114" i="1"/>
  <c r="J114" i="1"/>
  <c r="I114" i="1"/>
  <c r="H114" i="1"/>
  <c r="G114" i="1"/>
  <c r="F114" i="1"/>
  <c r="E114" i="1"/>
  <c r="D114" i="1"/>
  <c r="C114" i="1"/>
  <c r="B114" i="1"/>
  <c r="A114" i="1"/>
  <c r="X113" i="1"/>
  <c r="V113" i="1"/>
  <c r="U113" i="1"/>
  <c r="T113" i="1"/>
  <c r="S113" i="1"/>
  <c r="R113" i="1"/>
  <c r="Q113" i="1"/>
  <c r="P113" i="1"/>
  <c r="O113" i="1"/>
  <c r="N113" i="1"/>
  <c r="M113" i="1"/>
  <c r="L113" i="1"/>
  <c r="K113" i="1"/>
  <c r="J113" i="1"/>
  <c r="I113" i="1"/>
  <c r="H113" i="1"/>
  <c r="G113" i="1"/>
  <c r="F113" i="1"/>
  <c r="E113" i="1"/>
  <c r="D113" i="1"/>
  <c r="C113" i="1"/>
  <c r="B113" i="1"/>
  <c r="A113" i="1"/>
  <c r="X112" i="1"/>
  <c r="V112" i="1"/>
  <c r="U112" i="1"/>
  <c r="T112" i="1"/>
  <c r="S112" i="1"/>
  <c r="R112" i="1"/>
  <c r="Q112" i="1"/>
  <c r="P112" i="1"/>
  <c r="O112" i="1"/>
  <c r="N112" i="1"/>
  <c r="M112" i="1"/>
  <c r="L112" i="1"/>
  <c r="K112" i="1"/>
  <c r="J112" i="1"/>
  <c r="I112" i="1"/>
  <c r="H112" i="1"/>
  <c r="G112" i="1"/>
  <c r="F112" i="1"/>
  <c r="E112" i="1"/>
  <c r="D112" i="1"/>
  <c r="C112" i="1"/>
  <c r="B112" i="1"/>
  <c r="A112" i="1"/>
  <c r="X111" i="1"/>
  <c r="V111" i="1"/>
  <c r="U111" i="1"/>
  <c r="T111" i="1"/>
  <c r="S111" i="1"/>
  <c r="R111" i="1"/>
  <c r="Q111" i="1"/>
  <c r="P111" i="1"/>
  <c r="O111" i="1"/>
  <c r="N111" i="1"/>
  <c r="M111" i="1"/>
  <c r="L111" i="1"/>
  <c r="K111" i="1"/>
  <c r="J111" i="1"/>
  <c r="I111" i="1"/>
  <c r="H111" i="1"/>
  <c r="G111" i="1"/>
  <c r="F111" i="1"/>
  <c r="E111" i="1"/>
  <c r="D111" i="1"/>
  <c r="C111" i="1"/>
  <c r="B111" i="1"/>
  <c r="A111" i="1"/>
  <c r="X110" i="1"/>
  <c r="V110" i="1"/>
  <c r="U110" i="1"/>
  <c r="T110" i="1"/>
  <c r="S110" i="1"/>
  <c r="R110" i="1"/>
  <c r="Q110" i="1"/>
  <c r="P110" i="1"/>
  <c r="O110" i="1"/>
  <c r="N110" i="1"/>
  <c r="M110" i="1"/>
  <c r="L110" i="1"/>
  <c r="K110" i="1"/>
  <c r="J110" i="1"/>
  <c r="I110" i="1"/>
  <c r="H110" i="1"/>
  <c r="G110" i="1"/>
  <c r="F110" i="1"/>
  <c r="E110" i="1"/>
  <c r="D110" i="1"/>
  <c r="C110" i="1"/>
  <c r="B110" i="1"/>
  <c r="A110" i="1"/>
  <c r="X109" i="1"/>
  <c r="V109" i="1"/>
  <c r="U109" i="1"/>
  <c r="T109" i="1"/>
  <c r="S109" i="1"/>
  <c r="R109" i="1"/>
  <c r="Q109" i="1"/>
  <c r="P109" i="1"/>
  <c r="O109" i="1"/>
  <c r="N109" i="1"/>
  <c r="M109" i="1"/>
  <c r="L109" i="1"/>
  <c r="K109" i="1"/>
  <c r="J109" i="1"/>
  <c r="I109" i="1"/>
  <c r="H109" i="1"/>
  <c r="G109" i="1"/>
  <c r="F109" i="1"/>
  <c r="E109" i="1"/>
  <c r="D109" i="1"/>
  <c r="C109" i="1"/>
  <c r="B109" i="1"/>
  <c r="A109" i="1"/>
  <c r="X108" i="1"/>
  <c r="V108" i="1"/>
  <c r="U108" i="1"/>
  <c r="T108" i="1"/>
  <c r="S108" i="1"/>
  <c r="R108" i="1"/>
  <c r="Q108" i="1"/>
  <c r="P108" i="1"/>
  <c r="O108" i="1"/>
  <c r="N108" i="1"/>
  <c r="M108" i="1"/>
  <c r="L108" i="1"/>
  <c r="K108" i="1"/>
  <c r="J108" i="1"/>
  <c r="I108" i="1"/>
  <c r="H108" i="1"/>
  <c r="G108" i="1"/>
  <c r="F108" i="1"/>
  <c r="E108" i="1"/>
  <c r="D108" i="1"/>
  <c r="C108" i="1"/>
  <c r="B108" i="1"/>
  <c r="A108" i="1"/>
  <c r="X107" i="1"/>
  <c r="V107" i="1"/>
  <c r="U107" i="1"/>
  <c r="T107" i="1"/>
  <c r="S107" i="1"/>
  <c r="R107" i="1"/>
  <c r="Q107" i="1"/>
  <c r="P107" i="1"/>
  <c r="O107" i="1"/>
  <c r="N107" i="1"/>
  <c r="M107" i="1"/>
  <c r="L107" i="1"/>
  <c r="K107" i="1"/>
  <c r="J107" i="1"/>
  <c r="I107" i="1"/>
  <c r="H107" i="1"/>
  <c r="G107" i="1"/>
  <c r="F107" i="1"/>
  <c r="E107" i="1"/>
  <c r="D107" i="1"/>
  <c r="C107" i="1"/>
  <c r="B107" i="1"/>
  <c r="A107" i="1"/>
  <c r="X106" i="1"/>
  <c r="V106" i="1"/>
  <c r="U106" i="1"/>
  <c r="T106" i="1"/>
  <c r="S106" i="1"/>
  <c r="R106" i="1"/>
  <c r="Q106" i="1"/>
  <c r="P106" i="1"/>
  <c r="O106" i="1"/>
  <c r="N106" i="1"/>
  <c r="M106" i="1"/>
  <c r="L106" i="1"/>
  <c r="K106" i="1"/>
  <c r="J106" i="1"/>
  <c r="I106" i="1"/>
  <c r="H106" i="1"/>
  <c r="G106" i="1"/>
  <c r="F106" i="1"/>
  <c r="E106" i="1"/>
  <c r="D106" i="1"/>
  <c r="C106" i="1"/>
  <c r="B106" i="1"/>
  <c r="A106" i="1"/>
  <c r="X105" i="1"/>
  <c r="V105" i="1"/>
  <c r="U105" i="1"/>
  <c r="T105" i="1"/>
  <c r="S105" i="1"/>
  <c r="R105" i="1"/>
  <c r="Q105" i="1"/>
  <c r="P105" i="1"/>
  <c r="O105" i="1"/>
  <c r="N105" i="1"/>
  <c r="M105" i="1"/>
  <c r="L105" i="1"/>
  <c r="K105" i="1"/>
  <c r="J105" i="1"/>
  <c r="I105" i="1"/>
  <c r="H105" i="1"/>
  <c r="G105" i="1"/>
  <c r="F105" i="1"/>
  <c r="E105" i="1"/>
  <c r="D105" i="1"/>
  <c r="C105" i="1"/>
  <c r="B105" i="1"/>
  <c r="A105" i="1"/>
  <c r="X104" i="1"/>
  <c r="V104" i="1"/>
  <c r="U104" i="1"/>
  <c r="T104" i="1"/>
  <c r="S104" i="1"/>
  <c r="R104" i="1"/>
  <c r="Q104" i="1"/>
  <c r="P104" i="1"/>
  <c r="O104" i="1"/>
  <c r="N104" i="1"/>
  <c r="M104" i="1"/>
  <c r="L104" i="1"/>
  <c r="K104" i="1"/>
  <c r="J104" i="1"/>
  <c r="I104" i="1"/>
  <c r="H104" i="1"/>
  <c r="G104" i="1"/>
  <c r="F104" i="1"/>
  <c r="E104" i="1"/>
  <c r="D104" i="1"/>
  <c r="C104" i="1"/>
  <c r="B104" i="1"/>
  <c r="A104" i="1"/>
  <c r="X103" i="1"/>
  <c r="V103" i="1"/>
  <c r="U103" i="1"/>
  <c r="T103" i="1"/>
  <c r="S103" i="1"/>
  <c r="R103" i="1"/>
  <c r="Q103" i="1"/>
  <c r="P103" i="1"/>
  <c r="O103" i="1"/>
  <c r="N103" i="1"/>
  <c r="M103" i="1"/>
  <c r="L103" i="1"/>
  <c r="K103" i="1"/>
  <c r="J103" i="1"/>
  <c r="I103" i="1"/>
  <c r="H103" i="1"/>
  <c r="G103" i="1"/>
  <c r="F103" i="1"/>
  <c r="E103" i="1"/>
  <c r="D103" i="1"/>
  <c r="C103" i="1"/>
  <c r="B103" i="1"/>
  <c r="A103" i="1"/>
  <c r="X102" i="1"/>
  <c r="V102" i="1"/>
  <c r="U102" i="1"/>
  <c r="T102" i="1"/>
  <c r="S102" i="1"/>
  <c r="R102" i="1"/>
  <c r="Q102" i="1"/>
  <c r="P102" i="1"/>
  <c r="O102" i="1"/>
  <c r="N102" i="1"/>
  <c r="M102" i="1"/>
  <c r="L102" i="1"/>
  <c r="K102" i="1"/>
  <c r="J102" i="1"/>
  <c r="I102" i="1"/>
  <c r="H102" i="1"/>
  <c r="G102" i="1"/>
  <c r="F102" i="1"/>
  <c r="E102" i="1"/>
  <c r="D102" i="1"/>
  <c r="C102" i="1"/>
  <c r="B102" i="1"/>
  <c r="A102" i="1"/>
  <c r="X101" i="1"/>
  <c r="V101" i="1"/>
  <c r="U101" i="1"/>
  <c r="T101" i="1"/>
  <c r="S101" i="1"/>
  <c r="R101" i="1"/>
  <c r="Q101" i="1"/>
  <c r="P101" i="1"/>
  <c r="O101" i="1"/>
  <c r="N101" i="1"/>
  <c r="M101" i="1"/>
  <c r="L101" i="1"/>
  <c r="K101" i="1"/>
  <c r="J101" i="1"/>
  <c r="I101" i="1"/>
  <c r="H101" i="1"/>
  <c r="G101" i="1"/>
  <c r="F101" i="1"/>
  <c r="E101" i="1"/>
  <c r="D101" i="1"/>
  <c r="C101" i="1"/>
  <c r="B101" i="1"/>
  <c r="A101" i="1"/>
  <c r="X100" i="1"/>
  <c r="V100" i="1"/>
  <c r="U100" i="1"/>
  <c r="T100" i="1"/>
  <c r="S100" i="1"/>
  <c r="R100" i="1"/>
  <c r="Q100" i="1"/>
  <c r="P100" i="1"/>
  <c r="O100" i="1"/>
  <c r="N100" i="1"/>
  <c r="K100" i="1" s="1"/>
  <c r="M100" i="1"/>
  <c r="J100" i="1"/>
  <c r="I100" i="1"/>
  <c r="H100" i="1"/>
  <c r="G100" i="1"/>
  <c r="F100" i="1"/>
  <c r="E100" i="1"/>
  <c r="D100" i="1"/>
  <c r="C100" i="1"/>
  <c r="B100" i="1"/>
  <c r="A100" i="1"/>
  <c r="X99" i="1"/>
  <c r="V99" i="1"/>
  <c r="U99" i="1"/>
  <c r="T99" i="1"/>
  <c r="S99" i="1"/>
  <c r="R99" i="1"/>
  <c r="Q99" i="1"/>
  <c r="P99" i="1"/>
  <c r="O99" i="1"/>
  <c r="N99" i="1"/>
  <c r="M99" i="1"/>
  <c r="L99" i="1"/>
  <c r="K99" i="1"/>
  <c r="J99" i="1"/>
  <c r="I99" i="1"/>
  <c r="H99" i="1"/>
  <c r="G99" i="1"/>
  <c r="F99" i="1"/>
  <c r="E99" i="1"/>
  <c r="D99" i="1"/>
  <c r="C99" i="1"/>
  <c r="B99" i="1"/>
  <c r="A99" i="1"/>
  <c r="X98" i="1"/>
  <c r="V98" i="1"/>
  <c r="U98" i="1"/>
  <c r="T98" i="1"/>
  <c r="S98" i="1"/>
  <c r="R98" i="1"/>
  <c r="Q98" i="1"/>
  <c r="P98" i="1"/>
  <c r="O98" i="1"/>
  <c r="N98" i="1"/>
  <c r="M98" i="1"/>
  <c r="L98" i="1"/>
  <c r="K98" i="1"/>
  <c r="J98" i="1"/>
  <c r="I98" i="1"/>
  <c r="H98" i="1"/>
  <c r="G98" i="1"/>
  <c r="F98" i="1"/>
  <c r="E98" i="1"/>
  <c r="D98" i="1"/>
  <c r="C98" i="1"/>
  <c r="B98" i="1"/>
  <c r="A98" i="1"/>
  <c r="X97" i="1"/>
  <c r="V97" i="1"/>
  <c r="U97" i="1"/>
  <c r="T97" i="1"/>
  <c r="S97" i="1"/>
  <c r="R97" i="1"/>
  <c r="Q97" i="1"/>
  <c r="P97" i="1"/>
  <c r="O97" i="1"/>
  <c r="N97" i="1"/>
  <c r="M97" i="1"/>
  <c r="K97" i="1" s="1"/>
  <c r="L97" i="1"/>
  <c r="J97" i="1"/>
  <c r="I97" i="1"/>
  <c r="H97" i="1"/>
  <c r="G97" i="1"/>
  <c r="F97" i="1"/>
  <c r="E97" i="1"/>
  <c r="D97" i="1"/>
  <c r="C97" i="1"/>
  <c r="B97" i="1"/>
  <c r="A97" i="1"/>
  <c r="X96" i="1"/>
  <c r="V96" i="1"/>
  <c r="U96" i="1"/>
  <c r="T96" i="1"/>
  <c r="S96" i="1"/>
  <c r="R96" i="1"/>
  <c r="Q96" i="1"/>
  <c r="P96" i="1"/>
  <c r="O96" i="1"/>
  <c r="N96" i="1"/>
  <c r="M96" i="1"/>
  <c r="L96" i="1"/>
  <c r="K96" i="1"/>
  <c r="J96" i="1"/>
  <c r="I96" i="1"/>
  <c r="H96" i="1"/>
  <c r="G96" i="1"/>
  <c r="F96" i="1"/>
  <c r="E96" i="1"/>
  <c r="D96" i="1"/>
  <c r="C96" i="1"/>
  <c r="B96" i="1"/>
  <c r="A96" i="1"/>
  <c r="X95" i="1"/>
  <c r="V95" i="1"/>
  <c r="U95" i="1"/>
  <c r="T95" i="1"/>
  <c r="S95" i="1"/>
  <c r="R95" i="1"/>
  <c r="Q95" i="1"/>
  <c r="P95" i="1"/>
  <c r="O95" i="1"/>
  <c r="N95" i="1"/>
  <c r="M95" i="1"/>
  <c r="L95" i="1"/>
  <c r="K95" i="1"/>
  <c r="J95" i="1"/>
  <c r="I95" i="1"/>
  <c r="H95" i="1"/>
  <c r="G95" i="1"/>
  <c r="F95" i="1"/>
  <c r="E95" i="1"/>
  <c r="D95" i="1"/>
  <c r="C95" i="1"/>
  <c r="B95" i="1"/>
  <c r="A95" i="1"/>
  <c r="X94" i="1"/>
  <c r="V94" i="1"/>
  <c r="U94" i="1"/>
  <c r="T94" i="1"/>
  <c r="S94" i="1"/>
  <c r="R94" i="1"/>
  <c r="Q94" i="1"/>
  <c r="P94" i="1"/>
  <c r="O94" i="1"/>
  <c r="N94" i="1"/>
  <c r="M94" i="1"/>
  <c r="L94" i="1"/>
  <c r="K94" i="1"/>
  <c r="J94" i="1"/>
  <c r="I94" i="1"/>
  <c r="H94" i="1"/>
  <c r="G94" i="1"/>
  <c r="F94" i="1"/>
  <c r="E94" i="1"/>
  <c r="D94" i="1"/>
  <c r="C94" i="1"/>
  <c r="B94" i="1"/>
  <c r="A94" i="1"/>
  <c r="X93" i="1"/>
  <c r="V93" i="1"/>
  <c r="U93" i="1"/>
  <c r="T93" i="1"/>
  <c r="S93" i="1"/>
  <c r="R93" i="1"/>
  <c r="Q93" i="1"/>
  <c r="P93" i="1"/>
  <c r="O93" i="1"/>
  <c r="N93" i="1"/>
  <c r="M93" i="1"/>
  <c r="L93" i="1"/>
  <c r="K93" i="1"/>
  <c r="J93" i="1"/>
  <c r="I93" i="1"/>
  <c r="H93" i="1"/>
  <c r="G93" i="1"/>
  <c r="F93" i="1"/>
  <c r="E93" i="1"/>
  <c r="D93" i="1"/>
  <c r="C93" i="1"/>
  <c r="B93" i="1"/>
  <c r="A93" i="1"/>
  <c r="X92" i="1"/>
  <c r="V92" i="1"/>
  <c r="U92" i="1"/>
  <c r="T92" i="1"/>
  <c r="S92" i="1"/>
  <c r="R92" i="1"/>
  <c r="Q92" i="1"/>
  <c r="P92" i="1"/>
  <c r="O92" i="1"/>
  <c r="N92" i="1"/>
  <c r="M92" i="1"/>
  <c r="L92" i="1"/>
  <c r="K92" i="1"/>
  <c r="J92" i="1"/>
  <c r="I92" i="1"/>
  <c r="H92" i="1"/>
  <c r="G92" i="1"/>
  <c r="F92" i="1"/>
  <c r="E92" i="1"/>
  <c r="D92" i="1"/>
  <c r="C92" i="1"/>
  <c r="B92" i="1"/>
  <c r="A92" i="1"/>
  <c r="X91" i="1"/>
  <c r="V91" i="1"/>
  <c r="U91" i="1"/>
  <c r="T91" i="1"/>
  <c r="S91" i="1"/>
  <c r="R91" i="1"/>
  <c r="Q91" i="1"/>
  <c r="P91" i="1"/>
  <c r="O91" i="1"/>
  <c r="N91" i="1"/>
  <c r="M91" i="1"/>
  <c r="L91" i="1"/>
  <c r="K91" i="1"/>
  <c r="J91" i="1"/>
  <c r="I91" i="1"/>
  <c r="H91" i="1"/>
  <c r="G91" i="1"/>
  <c r="F91" i="1"/>
  <c r="E91" i="1"/>
  <c r="D91" i="1"/>
  <c r="C91" i="1"/>
  <c r="B91" i="1"/>
  <c r="A91" i="1"/>
  <c r="X90" i="1"/>
  <c r="V90" i="1"/>
  <c r="U90" i="1"/>
  <c r="T90" i="1"/>
  <c r="S90" i="1"/>
  <c r="R90" i="1"/>
  <c r="Q90" i="1"/>
  <c r="P90" i="1"/>
  <c r="O90" i="1"/>
  <c r="N90" i="1"/>
  <c r="M90" i="1"/>
  <c r="L90" i="1"/>
  <c r="K90" i="1"/>
  <c r="J90" i="1"/>
  <c r="I90" i="1"/>
  <c r="H90" i="1"/>
  <c r="G90" i="1"/>
  <c r="F90" i="1"/>
  <c r="E90" i="1"/>
  <c r="D90" i="1"/>
  <c r="C90" i="1"/>
  <c r="B90" i="1"/>
  <c r="A90" i="1"/>
  <c r="X89" i="1"/>
  <c r="V89" i="1"/>
  <c r="U89" i="1"/>
  <c r="T89" i="1"/>
  <c r="S89" i="1"/>
  <c r="R89" i="1"/>
  <c r="Q89" i="1"/>
  <c r="P89" i="1"/>
  <c r="O89" i="1"/>
  <c r="N89" i="1"/>
  <c r="M89" i="1"/>
  <c r="L89" i="1"/>
  <c r="K89" i="1"/>
  <c r="J89" i="1"/>
  <c r="I89" i="1"/>
  <c r="H89" i="1"/>
  <c r="G89" i="1"/>
  <c r="F89" i="1"/>
  <c r="E89" i="1"/>
  <c r="D89" i="1"/>
  <c r="C89" i="1"/>
  <c r="B89" i="1"/>
  <c r="A89" i="1"/>
  <c r="X88" i="1"/>
  <c r="V88" i="1"/>
  <c r="U88" i="1"/>
  <c r="T88" i="1"/>
  <c r="S88" i="1"/>
  <c r="R88" i="1"/>
  <c r="Q88" i="1"/>
  <c r="P88" i="1"/>
  <c r="O88" i="1"/>
  <c r="N88" i="1"/>
  <c r="K88" i="1" s="1"/>
  <c r="M88" i="1"/>
  <c r="L88" i="1"/>
  <c r="J88" i="1"/>
  <c r="I88" i="1"/>
  <c r="H88" i="1"/>
  <c r="G88" i="1"/>
  <c r="F88" i="1"/>
  <c r="E88" i="1"/>
  <c r="D88" i="1"/>
  <c r="C88" i="1"/>
  <c r="B88" i="1"/>
  <c r="A88" i="1"/>
  <c r="X87" i="1"/>
  <c r="V87" i="1"/>
  <c r="U87" i="1"/>
  <c r="T87" i="1"/>
  <c r="S87" i="1"/>
  <c r="R87" i="1"/>
  <c r="Q87" i="1"/>
  <c r="P87" i="1"/>
  <c r="O87" i="1"/>
  <c r="N87" i="1"/>
  <c r="K87" i="1" s="1"/>
  <c r="M87" i="1"/>
  <c r="L87" i="1"/>
  <c r="J87" i="1"/>
  <c r="I87" i="1"/>
  <c r="H87" i="1"/>
  <c r="G87" i="1"/>
  <c r="F87" i="1"/>
  <c r="E87" i="1"/>
  <c r="D87" i="1"/>
  <c r="C87" i="1"/>
  <c r="B87" i="1"/>
  <c r="A87" i="1"/>
  <c r="X86" i="1"/>
  <c r="V86" i="1"/>
  <c r="U86" i="1"/>
  <c r="T86" i="1"/>
  <c r="S86" i="1"/>
  <c r="R86" i="1"/>
  <c r="Q86" i="1"/>
  <c r="P86" i="1"/>
  <c r="O86" i="1"/>
  <c r="N86" i="1"/>
  <c r="K86" i="1" s="1"/>
  <c r="M86" i="1"/>
  <c r="L86" i="1"/>
  <c r="J86" i="1"/>
  <c r="I86" i="1"/>
  <c r="H86" i="1"/>
  <c r="G86" i="1"/>
  <c r="F86" i="1"/>
  <c r="E86" i="1"/>
  <c r="D86" i="1"/>
  <c r="C86" i="1"/>
  <c r="B86" i="1"/>
  <c r="A86" i="1"/>
  <c r="X85" i="1"/>
  <c r="V85" i="1"/>
  <c r="U85" i="1"/>
  <c r="T85" i="1"/>
  <c r="S85" i="1"/>
  <c r="R85" i="1"/>
  <c r="Q85" i="1"/>
  <c r="P85" i="1"/>
  <c r="O85" i="1"/>
  <c r="N85" i="1"/>
  <c r="M85" i="1"/>
  <c r="L85" i="1"/>
  <c r="K85" i="1"/>
  <c r="J85" i="1"/>
  <c r="I85" i="1"/>
  <c r="H85" i="1"/>
  <c r="G85" i="1"/>
  <c r="F85" i="1"/>
  <c r="E85" i="1"/>
  <c r="D85" i="1"/>
  <c r="C85" i="1"/>
  <c r="B85" i="1"/>
  <c r="A85" i="1"/>
  <c r="X84" i="1"/>
  <c r="V84" i="1"/>
  <c r="U84" i="1"/>
  <c r="T84" i="1"/>
  <c r="S84" i="1"/>
  <c r="R84" i="1"/>
  <c r="Q84" i="1"/>
  <c r="P84" i="1"/>
  <c r="O84" i="1"/>
  <c r="N84" i="1"/>
  <c r="K84" i="1" s="1"/>
  <c r="M84" i="1"/>
  <c r="L84" i="1"/>
  <c r="J84" i="1"/>
  <c r="I84" i="1"/>
  <c r="H84" i="1"/>
  <c r="G84" i="1"/>
  <c r="F84" i="1"/>
  <c r="E84" i="1"/>
  <c r="D84" i="1"/>
  <c r="C84" i="1"/>
  <c r="B84" i="1"/>
  <c r="A84" i="1"/>
  <c r="X83" i="1"/>
  <c r="V83" i="1"/>
  <c r="U83" i="1"/>
  <c r="T83" i="1"/>
  <c r="S83" i="1"/>
  <c r="R83" i="1"/>
  <c r="Q83" i="1"/>
  <c r="P83" i="1"/>
  <c r="O83" i="1"/>
  <c r="N83" i="1"/>
  <c r="M83" i="1"/>
  <c r="L83" i="1"/>
  <c r="K83" i="1"/>
  <c r="J83" i="1"/>
  <c r="I83" i="1"/>
  <c r="H83" i="1"/>
  <c r="G83" i="1"/>
  <c r="F83" i="1"/>
  <c r="E83" i="1"/>
  <c r="D83" i="1"/>
  <c r="C83" i="1"/>
  <c r="B83" i="1"/>
  <c r="A83" i="1"/>
  <c r="X82" i="1"/>
  <c r="V82" i="1"/>
  <c r="U82" i="1"/>
  <c r="T82" i="1"/>
  <c r="S82" i="1"/>
  <c r="R82" i="1"/>
  <c r="Q82" i="1"/>
  <c r="P82" i="1"/>
  <c r="O82" i="1"/>
  <c r="N82" i="1"/>
  <c r="M82" i="1"/>
  <c r="L82" i="1"/>
  <c r="K82" i="1"/>
  <c r="J82" i="1"/>
  <c r="I82" i="1"/>
  <c r="H82" i="1"/>
  <c r="G82" i="1"/>
  <c r="F82" i="1"/>
  <c r="E82" i="1"/>
  <c r="D82" i="1"/>
  <c r="C82" i="1"/>
  <c r="B82" i="1"/>
  <c r="A82" i="1"/>
  <c r="X81" i="1"/>
  <c r="V81" i="1"/>
  <c r="U81" i="1"/>
  <c r="T81" i="1"/>
  <c r="S81" i="1"/>
  <c r="R81" i="1"/>
  <c r="Q81" i="1"/>
  <c r="P81" i="1"/>
  <c r="O81" i="1"/>
  <c r="N81" i="1"/>
  <c r="M81" i="1"/>
  <c r="L81" i="1"/>
  <c r="K81" i="1"/>
  <c r="J81" i="1"/>
  <c r="I81" i="1"/>
  <c r="H81" i="1"/>
  <c r="G81" i="1"/>
  <c r="F81" i="1"/>
  <c r="E81" i="1"/>
  <c r="D81" i="1"/>
  <c r="C81" i="1"/>
  <c r="B81" i="1"/>
  <c r="A81" i="1"/>
  <c r="X80" i="1"/>
  <c r="V80" i="1"/>
  <c r="U80" i="1"/>
  <c r="T80" i="1"/>
  <c r="S80" i="1"/>
  <c r="R80" i="1"/>
  <c r="Q80" i="1"/>
  <c r="P80" i="1"/>
  <c r="O80" i="1"/>
  <c r="N80" i="1"/>
  <c r="M80" i="1"/>
  <c r="L80" i="1"/>
  <c r="K80" i="1"/>
  <c r="J80" i="1"/>
  <c r="I80" i="1"/>
  <c r="H80" i="1"/>
  <c r="G80" i="1"/>
  <c r="F80" i="1"/>
  <c r="E80" i="1"/>
  <c r="D80" i="1"/>
  <c r="C80" i="1"/>
  <c r="B80" i="1"/>
  <c r="A80" i="1"/>
  <c r="X79" i="1"/>
  <c r="V79" i="1"/>
  <c r="U79" i="1"/>
  <c r="T79" i="1"/>
  <c r="S79" i="1"/>
  <c r="R79" i="1"/>
  <c r="Q79" i="1"/>
  <c r="P79" i="1"/>
  <c r="O79" i="1"/>
  <c r="N79" i="1"/>
  <c r="M79" i="1"/>
  <c r="L79" i="1"/>
  <c r="K79" i="1"/>
  <c r="J79" i="1"/>
  <c r="I79" i="1"/>
  <c r="H79" i="1"/>
  <c r="G79" i="1"/>
  <c r="F79" i="1"/>
  <c r="E79" i="1"/>
  <c r="D79" i="1"/>
  <c r="C79" i="1"/>
  <c r="B79" i="1"/>
  <c r="A79" i="1"/>
  <c r="X78" i="1"/>
  <c r="V78" i="1"/>
  <c r="U78" i="1"/>
  <c r="T78" i="1"/>
  <c r="S78" i="1"/>
  <c r="R78" i="1"/>
  <c r="Q78" i="1"/>
  <c r="P78" i="1"/>
  <c r="O78" i="1"/>
  <c r="N78" i="1"/>
  <c r="M78" i="1"/>
  <c r="L78" i="1"/>
  <c r="K78" i="1"/>
  <c r="J78" i="1"/>
  <c r="I78" i="1"/>
  <c r="H78" i="1"/>
  <c r="G78" i="1"/>
  <c r="F78" i="1"/>
  <c r="E78" i="1"/>
  <c r="D78" i="1"/>
  <c r="C78" i="1"/>
  <c r="B78" i="1"/>
  <c r="A78" i="1"/>
  <c r="X77" i="1"/>
  <c r="V77" i="1"/>
  <c r="U77" i="1"/>
  <c r="T77" i="1"/>
  <c r="S77" i="1"/>
  <c r="R77" i="1"/>
  <c r="Q77" i="1"/>
  <c r="P77" i="1"/>
  <c r="O77" i="1"/>
  <c r="N77" i="1"/>
  <c r="M77" i="1"/>
  <c r="L77" i="1"/>
  <c r="K77" i="1"/>
  <c r="J77" i="1"/>
  <c r="I77" i="1"/>
  <c r="H77" i="1"/>
  <c r="G77" i="1"/>
  <c r="F77" i="1"/>
  <c r="E77" i="1"/>
  <c r="D77" i="1"/>
  <c r="C77" i="1"/>
  <c r="B77" i="1"/>
  <c r="A77" i="1"/>
  <c r="X76" i="1"/>
  <c r="V76" i="1"/>
  <c r="U76" i="1"/>
  <c r="T76" i="1"/>
  <c r="S76" i="1"/>
  <c r="R76" i="1"/>
  <c r="Q76" i="1"/>
  <c r="P76" i="1"/>
  <c r="O76" i="1"/>
  <c r="N76" i="1"/>
  <c r="M76" i="1"/>
  <c r="L76" i="1"/>
  <c r="K76" i="1"/>
  <c r="J76" i="1"/>
  <c r="I76" i="1"/>
  <c r="H76" i="1"/>
  <c r="G76" i="1"/>
  <c r="F76" i="1"/>
  <c r="E76" i="1"/>
  <c r="D76" i="1"/>
  <c r="C76" i="1"/>
  <c r="B76" i="1"/>
  <c r="A76" i="1"/>
  <c r="X75" i="1"/>
  <c r="V75" i="1"/>
  <c r="U75" i="1"/>
  <c r="T75" i="1"/>
  <c r="S75" i="1"/>
  <c r="R75" i="1"/>
  <c r="Q75" i="1"/>
  <c r="P75" i="1"/>
  <c r="O75" i="1"/>
  <c r="N75" i="1"/>
  <c r="M75" i="1"/>
  <c r="L75" i="1"/>
  <c r="K75" i="1"/>
  <c r="J75" i="1"/>
  <c r="I75" i="1"/>
  <c r="H75" i="1"/>
  <c r="G75" i="1"/>
  <c r="F75" i="1"/>
  <c r="E75" i="1"/>
  <c r="D75" i="1"/>
  <c r="C75" i="1"/>
  <c r="B75" i="1"/>
  <c r="A75" i="1"/>
  <c r="X74" i="1"/>
  <c r="V74" i="1"/>
  <c r="U74" i="1"/>
  <c r="T74" i="1"/>
  <c r="S74" i="1"/>
  <c r="R74" i="1"/>
  <c r="Q74" i="1"/>
  <c r="P74" i="1"/>
  <c r="O74" i="1"/>
  <c r="N74" i="1"/>
  <c r="M74" i="1"/>
  <c r="L74" i="1"/>
  <c r="K74" i="1"/>
  <c r="J74" i="1"/>
  <c r="I74" i="1"/>
  <c r="H74" i="1"/>
  <c r="G74" i="1"/>
  <c r="F74" i="1"/>
  <c r="E74" i="1"/>
  <c r="D74" i="1"/>
  <c r="C74" i="1"/>
  <c r="B74" i="1"/>
  <c r="A74" i="1"/>
  <c r="X73" i="1"/>
  <c r="V73" i="1"/>
  <c r="U73" i="1"/>
  <c r="T73" i="1"/>
  <c r="S73" i="1"/>
  <c r="R73" i="1"/>
  <c r="Q73" i="1"/>
  <c r="P73" i="1"/>
  <c r="O73" i="1"/>
  <c r="N73" i="1"/>
  <c r="M73" i="1"/>
  <c r="L73" i="1"/>
  <c r="K73" i="1"/>
  <c r="J73" i="1"/>
  <c r="I73" i="1"/>
  <c r="H73" i="1"/>
  <c r="G73" i="1"/>
  <c r="F73" i="1"/>
  <c r="E73" i="1"/>
  <c r="D73" i="1"/>
  <c r="C73" i="1"/>
  <c r="B73" i="1"/>
  <c r="A73" i="1"/>
  <c r="X72" i="1"/>
  <c r="V72" i="1"/>
  <c r="U72" i="1"/>
  <c r="T72" i="1"/>
  <c r="S72" i="1"/>
  <c r="R72" i="1"/>
  <c r="Q72" i="1"/>
  <c r="P72" i="1"/>
  <c r="O72" i="1"/>
  <c r="N72" i="1"/>
  <c r="K72" i="1" s="1"/>
  <c r="M72" i="1"/>
  <c r="L72" i="1"/>
  <c r="J72" i="1"/>
  <c r="I72" i="1"/>
  <c r="H72" i="1"/>
  <c r="G72" i="1"/>
  <c r="F72" i="1"/>
  <c r="E72" i="1"/>
  <c r="D72" i="1"/>
  <c r="C72" i="1"/>
  <c r="B72" i="1"/>
  <c r="A72" i="1"/>
  <c r="X71" i="1"/>
  <c r="V71" i="1"/>
  <c r="U71" i="1"/>
  <c r="T71" i="1"/>
  <c r="S71" i="1"/>
  <c r="R71" i="1"/>
  <c r="Q71" i="1"/>
  <c r="P71" i="1"/>
  <c r="O71" i="1"/>
  <c r="N71" i="1"/>
  <c r="M71" i="1"/>
  <c r="L71" i="1"/>
  <c r="K71" i="1"/>
  <c r="J71" i="1"/>
  <c r="I71" i="1"/>
  <c r="H71" i="1"/>
  <c r="G71" i="1"/>
  <c r="F71" i="1"/>
  <c r="E71" i="1"/>
  <c r="D71" i="1"/>
  <c r="C71" i="1"/>
  <c r="B71" i="1"/>
  <c r="A71" i="1"/>
  <c r="X70" i="1"/>
  <c r="V70" i="1"/>
  <c r="U70" i="1"/>
  <c r="T70" i="1"/>
  <c r="S70" i="1"/>
  <c r="R70" i="1"/>
  <c r="Q70" i="1"/>
  <c r="P70" i="1"/>
  <c r="O70" i="1"/>
  <c r="N70" i="1"/>
  <c r="M70" i="1"/>
  <c r="L70" i="1"/>
  <c r="K70" i="1"/>
  <c r="J70" i="1"/>
  <c r="I70" i="1"/>
  <c r="H70" i="1"/>
  <c r="G70" i="1"/>
  <c r="F70" i="1"/>
  <c r="E70" i="1"/>
  <c r="D70" i="1"/>
  <c r="C70" i="1"/>
  <c r="B70" i="1"/>
  <c r="A70" i="1"/>
  <c r="X69" i="1"/>
  <c r="V69" i="1"/>
  <c r="U69" i="1"/>
  <c r="T69" i="1"/>
  <c r="S69" i="1"/>
  <c r="R69" i="1"/>
  <c r="Q69" i="1"/>
  <c r="P69" i="1"/>
  <c r="O69" i="1"/>
  <c r="N69" i="1"/>
  <c r="K69" i="1" s="1"/>
  <c r="M69" i="1"/>
  <c r="L69" i="1"/>
  <c r="J69" i="1"/>
  <c r="I69" i="1"/>
  <c r="H69" i="1"/>
  <c r="G69" i="1"/>
  <c r="F69" i="1"/>
  <c r="E69" i="1"/>
  <c r="D69" i="1"/>
  <c r="C69" i="1"/>
  <c r="B69" i="1"/>
  <c r="A69" i="1"/>
  <c r="X68" i="1"/>
  <c r="V68" i="1"/>
  <c r="U68" i="1"/>
  <c r="T68" i="1"/>
  <c r="S68" i="1"/>
  <c r="R68" i="1"/>
  <c r="Q68" i="1"/>
  <c r="P68" i="1"/>
  <c r="O68" i="1"/>
  <c r="N68" i="1"/>
  <c r="K68" i="1" s="1"/>
  <c r="M68" i="1"/>
  <c r="L68" i="1"/>
  <c r="J68" i="1"/>
  <c r="I68" i="1"/>
  <c r="H68" i="1"/>
  <c r="G68" i="1"/>
  <c r="F68" i="1"/>
  <c r="E68" i="1"/>
  <c r="D68" i="1"/>
  <c r="C68" i="1"/>
  <c r="B68" i="1"/>
  <c r="A68" i="1"/>
  <c r="X67" i="1"/>
  <c r="V67" i="1"/>
  <c r="U67" i="1"/>
  <c r="T67" i="1"/>
  <c r="S67" i="1"/>
  <c r="R67" i="1"/>
  <c r="Q67" i="1"/>
  <c r="P67" i="1"/>
  <c r="O67" i="1"/>
  <c r="N67" i="1"/>
  <c r="M67" i="1"/>
  <c r="L67" i="1"/>
  <c r="K67" i="1"/>
  <c r="J67" i="1"/>
  <c r="I67" i="1"/>
  <c r="H67" i="1"/>
  <c r="G67" i="1"/>
  <c r="F67" i="1"/>
  <c r="E67" i="1"/>
  <c r="D67" i="1"/>
  <c r="C67" i="1"/>
  <c r="B67" i="1"/>
  <c r="A67" i="1"/>
  <c r="X66" i="1"/>
  <c r="V66" i="1"/>
  <c r="U66" i="1"/>
  <c r="T66" i="1"/>
  <c r="S66" i="1"/>
  <c r="R66" i="1"/>
  <c r="Q66" i="1"/>
  <c r="P66" i="1"/>
  <c r="O66" i="1"/>
  <c r="N66" i="1"/>
  <c r="M66" i="1"/>
  <c r="L66" i="1"/>
  <c r="K66" i="1"/>
  <c r="J66" i="1"/>
  <c r="I66" i="1"/>
  <c r="H66" i="1"/>
  <c r="G66" i="1"/>
  <c r="F66" i="1"/>
  <c r="E66" i="1"/>
  <c r="D66" i="1"/>
  <c r="C66" i="1"/>
  <c r="B66" i="1"/>
  <c r="A66" i="1"/>
  <c r="X65" i="1"/>
  <c r="V65" i="1"/>
  <c r="U65" i="1"/>
  <c r="T65" i="1"/>
  <c r="S65" i="1"/>
  <c r="R65" i="1"/>
  <c r="Q65" i="1"/>
  <c r="P65" i="1"/>
  <c r="O65" i="1"/>
  <c r="N65" i="1"/>
  <c r="M65" i="1"/>
  <c r="L65" i="1"/>
  <c r="K65" i="1"/>
  <c r="J65" i="1"/>
  <c r="I65" i="1"/>
  <c r="H65" i="1"/>
  <c r="G65" i="1"/>
  <c r="F65" i="1"/>
  <c r="E65" i="1"/>
  <c r="D65" i="1"/>
  <c r="C65" i="1"/>
  <c r="B65" i="1"/>
  <c r="A65" i="1"/>
  <c r="X64" i="1"/>
  <c r="V64" i="1"/>
  <c r="U64" i="1"/>
  <c r="T64" i="1"/>
  <c r="S64" i="1"/>
  <c r="R64" i="1"/>
  <c r="Q64" i="1"/>
  <c r="P64" i="1"/>
  <c r="O64" i="1"/>
  <c r="N64" i="1"/>
  <c r="M64" i="1"/>
  <c r="L64" i="1"/>
  <c r="K64" i="1"/>
  <c r="J64" i="1"/>
  <c r="I64" i="1"/>
  <c r="H64" i="1"/>
  <c r="G64" i="1"/>
  <c r="F64" i="1"/>
  <c r="E64" i="1"/>
  <c r="D64" i="1"/>
  <c r="C64" i="1"/>
  <c r="B64" i="1"/>
  <c r="A64" i="1"/>
  <c r="X63" i="1"/>
  <c r="V63" i="1"/>
  <c r="U63" i="1"/>
  <c r="T63" i="1"/>
  <c r="S63" i="1"/>
  <c r="R63" i="1"/>
  <c r="Q63" i="1"/>
  <c r="P63" i="1"/>
  <c r="O63" i="1"/>
  <c r="N63" i="1"/>
  <c r="M63" i="1"/>
  <c r="L63" i="1"/>
  <c r="K63" i="1"/>
  <c r="J63" i="1"/>
  <c r="I63" i="1"/>
  <c r="H63" i="1"/>
  <c r="G63" i="1"/>
  <c r="F63" i="1"/>
  <c r="E63" i="1"/>
  <c r="D63" i="1"/>
  <c r="C63" i="1"/>
  <c r="B63" i="1"/>
  <c r="A63" i="1"/>
  <c r="X62" i="1"/>
  <c r="V62" i="1"/>
  <c r="U62" i="1"/>
  <c r="T62" i="1"/>
  <c r="S62" i="1"/>
  <c r="R62" i="1"/>
  <c r="Q62" i="1"/>
  <c r="P62" i="1"/>
  <c r="O62" i="1"/>
  <c r="N62" i="1"/>
  <c r="M62" i="1"/>
  <c r="L62" i="1"/>
  <c r="K62" i="1"/>
  <c r="J62" i="1"/>
  <c r="I62" i="1"/>
  <c r="H62" i="1"/>
  <c r="G62" i="1"/>
  <c r="F62" i="1"/>
  <c r="E62" i="1"/>
  <c r="D62" i="1"/>
  <c r="C62" i="1"/>
  <c r="B62" i="1"/>
  <c r="A62" i="1"/>
  <c r="X61" i="1"/>
  <c r="V61" i="1"/>
  <c r="U61" i="1"/>
  <c r="T61" i="1"/>
  <c r="S61" i="1"/>
  <c r="R61" i="1"/>
  <c r="Q61" i="1"/>
  <c r="P61" i="1"/>
  <c r="O61" i="1"/>
  <c r="N61" i="1"/>
  <c r="M61" i="1"/>
  <c r="L61" i="1"/>
  <c r="K61" i="1"/>
  <c r="J61" i="1"/>
  <c r="I61" i="1"/>
  <c r="H61" i="1"/>
  <c r="G61" i="1"/>
  <c r="F61" i="1"/>
  <c r="E61" i="1"/>
  <c r="D61" i="1"/>
  <c r="C61" i="1"/>
  <c r="B61" i="1"/>
  <c r="A61" i="1"/>
  <c r="X60" i="1"/>
  <c r="V60" i="1"/>
  <c r="U60" i="1"/>
  <c r="T60" i="1"/>
  <c r="S60" i="1"/>
  <c r="R60" i="1"/>
  <c r="Q60" i="1"/>
  <c r="P60" i="1"/>
  <c r="O60" i="1"/>
  <c r="N60" i="1"/>
  <c r="M60" i="1"/>
  <c r="L60" i="1"/>
  <c r="K60" i="1"/>
  <c r="J60" i="1"/>
  <c r="I60" i="1"/>
  <c r="H60" i="1"/>
  <c r="G60" i="1"/>
  <c r="F60" i="1"/>
  <c r="E60" i="1"/>
  <c r="D60" i="1"/>
  <c r="C60" i="1"/>
  <c r="B60" i="1"/>
  <c r="A60" i="1"/>
  <c r="X59" i="1"/>
  <c r="V59" i="1"/>
  <c r="U59" i="1"/>
  <c r="T59" i="1"/>
  <c r="S59" i="1"/>
  <c r="R59" i="1"/>
  <c r="Q59" i="1"/>
  <c r="P59" i="1"/>
  <c r="O59" i="1"/>
  <c r="N59" i="1"/>
  <c r="M59" i="1"/>
  <c r="L59" i="1"/>
  <c r="K59" i="1"/>
  <c r="J59" i="1"/>
  <c r="I59" i="1"/>
  <c r="H59" i="1"/>
  <c r="G59" i="1"/>
  <c r="F59" i="1"/>
  <c r="E59" i="1"/>
  <c r="D59" i="1"/>
  <c r="C59" i="1"/>
  <c r="B59" i="1"/>
  <c r="A59" i="1"/>
  <c r="X58" i="1"/>
  <c r="V58" i="1"/>
  <c r="U58" i="1"/>
  <c r="T58" i="1"/>
  <c r="S58" i="1"/>
  <c r="R58" i="1"/>
  <c r="Q58" i="1"/>
  <c r="P58" i="1"/>
  <c r="O58" i="1"/>
  <c r="N58" i="1"/>
  <c r="M58" i="1"/>
  <c r="L58" i="1"/>
  <c r="K58" i="1"/>
  <c r="J58" i="1"/>
  <c r="I58" i="1"/>
  <c r="H58" i="1"/>
  <c r="G58" i="1"/>
  <c r="F58" i="1"/>
  <c r="E58" i="1"/>
  <c r="D58" i="1"/>
  <c r="C58" i="1"/>
  <c r="B58" i="1"/>
  <c r="A58" i="1"/>
  <c r="X57" i="1"/>
  <c r="V57" i="1"/>
  <c r="U57" i="1"/>
  <c r="T57" i="1"/>
  <c r="S57" i="1"/>
  <c r="R57" i="1"/>
  <c r="Q57" i="1"/>
  <c r="P57" i="1"/>
  <c r="O57" i="1"/>
  <c r="N57" i="1"/>
  <c r="M57" i="1"/>
  <c r="L57" i="1"/>
  <c r="K57" i="1"/>
  <c r="J57" i="1"/>
  <c r="I57" i="1"/>
  <c r="H57" i="1"/>
  <c r="G57" i="1"/>
  <c r="F57" i="1"/>
  <c r="E57" i="1"/>
  <c r="D57" i="1"/>
  <c r="C57" i="1"/>
  <c r="B57" i="1"/>
  <c r="A57" i="1"/>
  <c r="X56" i="1"/>
  <c r="V56" i="1"/>
  <c r="U56" i="1"/>
  <c r="T56" i="1"/>
  <c r="S56" i="1"/>
  <c r="R56" i="1"/>
  <c r="Q56" i="1"/>
  <c r="P56" i="1"/>
  <c r="O56" i="1"/>
  <c r="N56" i="1"/>
  <c r="M56" i="1"/>
  <c r="L56" i="1"/>
  <c r="K56" i="1"/>
  <c r="J56" i="1"/>
  <c r="I56" i="1"/>
  <c r="H56" i="1"/>
  <c r="G56" i="1"/>
  <c r="F56" i="1"/>
  <c r="E56" i="1"/>
  <c r="D56" i="1"/>
  <c r="C56" i="1"/>
  <c r="B56" i="1"/>
  <c r="A56" i="1"/>
  <c r="X55" i="1"/>
  <c r="V55" i="1"/>
  <c r="U55" i="1"/>
  <c r="T55" i="1"/>
  <c r="S55" i="1"/>
  <c r="R55" i="1"/>
  <c r="Q55" i="1"/>
  <c r="P55" i="1"/>
  <c r="O55" i="1"/>
  <c r="N55" i="1"/>
  <c r="M55" i="1"/>
  <c r="L55" i="1"/>
  <c r="K55" i="1"/>
  <c r="J55" i="1"/>
  <c r="I55" i="1"/>
  <c r="H55" i="1"/>
  <c r="G55" i="1"/>
  <c r="F55" i="1"/>
  <c r="E55" i="1"/>
  <c r="D55" i="1"/>
  <c r="C55" i="1"/>
  <c r="B55" i="1"/>
  <c r="A55" i="1"/>
  <c r="X54" i="1"/>
  <c r="V54" i="1"/>
  <c r="U54" i="1"/>
  <c r="T54" i="1"/>
  <c r="S54" i="1"/>
  <c r="R54" i="1"/>
  <c r="Q54" i="1"/>
  <c r="P54" i="1"/>
  <c r="O54" i="1"/>
  <c r="N54" i="1"/>
  <c r="M54" i="1"/>
  <c r="L54" i="1"/>
  <c r="K54" i="1"/>
  <c r="J54" i="1"/>
  <c r="I54" i="1"/>
  <c r="H54" i="1"/>
  <c r="G54" i="1"/>
  <c r="F54" i="1"/>
  <c r="E54" i="1"/>
  <c r="D54" i="1"/>
  <c r="C54" i="1"/>
  <c r="B54" i="1"/>
  <c r="A54" i="1"/>
  <c r="X53" i="1"/>
  <c r="V53" i="1"/>
  <c r="U53" i="1"/>
  <c r="T53" i="1"/>
  <c r="S53" i="1"/>
  <c r="R53" i="1"/>
  <c r="Q53" i="1"/>
  <c r="P53" i="1"/>
  <c r="O53" i="1"/>
  <c r="N53" i="1"/>
  <c r="M53" i="1"/>
  <c r="L53" i="1"/>
  <c r="K53" i="1"/>
  <c r="J53" i="1"/>
  <c r="I53" i="1"/>
  <c r="H53" i="1"/>
  <c r="G53" i="1"/>
  <c r="F53" i="1"/>
  <c r="E53" i="1"/>
  <c r="D53" i="1"/>
  <c r="C53" i="1"/>
  <c r="B53" i="1"/>
  <c r="A53" i="1"/>
  <c r="X52" i="1"/>
  <c r="V52" i="1"/>
  <c r="U52" i="1"/>
  <c r="T52" i="1"/>
  <c r="S52" i="1"/>
  <c r="R52" i="1"/>
  <c r="Q52" i="1"/>
  <c r="P52" i="1"/>
  <c r="O52" i="1"/>
  <c r="N52" i="1"/>
  <c r="M52" i="1"/>
  <c r="L52" i="1"/>
  <c r="K52" i="1"/>
  <c r="J52" i="1"/>
  <c r="I52" i="1"/>
  <c r="H52" i="1"/>
  <c r="G52" i="1"/>
  <c r="F52" i="1"/>
  <c r="E52" i="1"/>
  <c r="D52" i="1"/>
  <c r="C52" i="1"/>
  <c r="B52" i="1"/>
  <c r="A52" i="1"/>
  <c r="X51" i="1"/>
  <c r="V51" i="1"/>
  <c r="U51" i="1"/>
  <c r="T51" i="1"/>
  <c r="S51" i="1"/>
  <c r="R51" i="1"/>
  <c r="Q51" i="1"/>
  <c r="P51" i="1"/>
  <c r="O51" i="1"/>
  <c r="N51" i="1"/>
  <c r="M51" i="1"/>
  <c r="L51" i="1"/>
  <c r="K51" i="1"/>
  <c r="J51" i="1"/>
  <c r="I51" i="1"/>
  <c r="H51" i="1"/>
  <c r="G51" i="1"/>
  <c r="F51" i="1"/>
  <c r="E51" i="1"/>
  <c r="D51" i="1"/>
  <c r="C51" i="1"/>
  <c r="B51" i="1"/>
  <c r="A51" i="1"/>
  <c r="X50" i="1"/>
  <c r="V50" i="1"/>
  <c r="U50" i="1"/>
  <c r="T50" i="1"/>
  <c r="S50" i="1"/>
  <c r="R50" i="1"/>
  <c r="Q50" i="1"/>
  <c r="P50" i="1"/>
  <c r="O50" i="1"/>
  <c r="N50" i="1"/>
  <c r="K50" i="1" s="1"/>
  <c r="M50" i="1"/>
  <c r="L50" i="1"/>
  <c r="J50" i="1"/>
  <c r="I50" i="1"/>
  <c r="H50" i="1"/>
  <c r="G50" i="1"/>
  <c r="F50" i="1"/>
  <c r="E50" i="1"/>
  <c r="D50" i="1"/>
  <c r="C50" i="1"/>
  <c r="B50" i="1"/>
  <c r="A50" i="1"/>
  <c r="X49" i="1"/>
  <c r="V49" i="1"/>
  <c r="U49" i="1"/>
  <c r="T49" i="1"/>
  <c r="S49" i="1"/>
  <c r="R49" i="1"/>
  <c r="Q49" i="1"/>
  <c r="P49" i="1"/>
  <c r="O49" i="1"/>
  <c r="N49" i="1"/>
  <c r="M49" i="1"/>
  <c r="L49" i="1"/>
  <c r="K49" i="1"/>
  <c r="J49" i="1"/>
  <c r="I49" i="1"/>
  <c r="H49" i="1"/>
  <c r="G49" i="1"/>
  <c r="F49" i="1"/>
  <c r="E49" i="1"/>
  <c r="D49" i="1"/>
  <c r="C49" i="1"/>
  <c r="B49" i="1"/>
  <c r="A49" i="1"/>
  <c r="X48" i="1"/>
  <c r="V48" i="1"/>
  <c r="U48" i="1"/>
  <c r="T48" i="1"/>
  <c r="S48" i="1"/>
  <c r="R48" i="1"/>
  <c r="Q48" i="1"/>
  <c r="P48" i="1"/>
  <c r="O48" i="1"/>
  <c r="N48" i="1"/>
  <c r="M48" i="1"/>
  <c r="L48" i="1"/>
  <c r="K48" i="1"/>
  <c r="J48" i="1"/>
  <c r="I48" i="1"/>
  <c r="H48" i="1"/>
  <c r="G48" i="1"/>
  <c r="F48" i="1"/>
  <c r="E48" i="1"/>
  <c r="D48" i="1"/>
  <c r="C48" i="1"/>
  <c r="B48" i="1"/>
  <c r="A48" i="1"/>
  <c r="X47" i="1"/>
  <c r="V47" i="1"/>
  <c r="U47" i="1"/>
  <c r="T47" i="1"/>
  <c r="S47" i="1"/>
  <c r="R47" i="1"/>
  <c r="Q47" i="1"/>
  <c r="P47" i="1"/>
  <c r="O47" i="1"/>
  <c r="N47" i="1"/>
  <c r="M47" i="1"/>
  <c r="L47" i="1"/>
  <c r="K47" i="1"/>
  <c r="J47" i="1"/>
  <c r="I47" i="1"/>
  <c r="H47" i="1"/>
  <c r="G47" i="1"/>
  <c r="F47" i="1"/>
  <c r="E47" i="1"/>
  <c r="D47" i="1"/>
  <c r="C47" i="1"/>
  <c r="B47" i="1"/>
  <c r="A47" i="1"/>
  <c r="X46" i="1"/>
  <c r="V46" i="1"/>
  <c r="U46" i="1"/>
  <c r="T46" i="1"/>
  <c r="S46" i="1"/>
  <c r="R46" i="1"/>
  <c r="Q46" i="1"/>
  <c r="P46" i="1"/>
  <c r="O46" i="1"/>
  <c r="N46" i="1"/>
  <c r="M46" i="1"/>
  <c r="L46" i="1"/>
  <c r="K46" i="1"/>
  <c r="J46" i="1"/>
  <c r="I46" i="1"/>
  <c r="H46" i="1"/>
  <c r="G46" i="1"/>
  <c r="F46" i="1"/>
  <c r="E46" i="1"/>
  <c r="D46" i="1"/>
  <c r="C46" i="1"/>
  <c r="B46" i="1"/>
  <c r="A46" i="1"/>
  <c r="X45" i="1"/>
  <c r="V45" i="1"/>
  <c r="U45" i="1"/>
  <c r="T45" i="1"/>
  <c r="S45" i="1"/>
  <c r="R45" i="1"/>
  <c r="Q45" i="1"/>
  <c r="P45" i="1"/>
  <c r="O45" i="1"/>
  <c r="N45" i="1"/>
  <c r="M45" i="1"/>
  <c r="L45" i="1"/>
  <c r="K45" i="1"/>
  <c r="J45" i="1"/>
  <c r="I45" i="1"/>
  <c r="H45" i="1"/>
  <c r="G45" i="1"/>
  <c r="F45" i="1"/>
  <c r="E45" i="1"/>
  <c r="D45" i="1"/>
  <c r="C45" i="1"/>
  <c r="B45" i="1"/>
  <c r="A45" i="1"/>
  <c r="X44" i="1"/>
  <c r="V44" i="1"/>
  <c r="U44" i="1"/>
  <c r="T44" i="1"/>
  <c r="S44" i="1"/>
  <c r="R44" i="1"/>
  <c r="Q44" i="1"/>
  <c r="P44" i="1"/>
  <c r="O44" i="1"/>
  <c r="N44" i="1"/>
  <c r="M44" i="1"/>
  <c r="L44" i="1"/>
  <c r="K44" i="1"/>
  <c r="J44" i="1"/>
  <c r="I44" i="1"/>
  <c r="H44" i="1"/>
  <c r="G44" i="1"/>
  <c r="F44" i="1"/>
  <c r="E44" i="1"/>
  <c r="D44" i="1"/>
  <c r="C44" i="1"/>
  <c r="B44" i="1"/>
  <c r="A44" i="1"/>
  <c r="X43" i="1"/>
  <c r="V43" i="1"/>
  <c r="U43" i="1"/>
  <c r="T43" i="1"/>
  <c r="S43" i="1"/>
  <c r="R43" i="1"/>
  <c r="Q43" i="1"/>
  <c r="P43" i="1"/>
  <c r="O43" i="1"/>
  <c r="N43" i="1"/>
  <c r="K43" i="1" s="1"/>
  <c r="M43" i="1"/>
  <c r="L43" i="1"/>
  <c r="J43" i="1"/>
  <c r="I43" i="1"/>
  <c r="H43" i="1"/>
  <c r="G43" i="1"/>
  <c r="F43" i="1"/>
  <c r="E43" i="1"/>
  <c r="D43" i="1"/>
  <c r="C43" i="1"/>
  <c r="B43" i="1"/>
  <c r="A43" i="1"/>
  <c r="X42" i="1"/>
  <c r="V42" i="1"/>
  <c r="U42" i="1"/>
  <c r="T42" i="1"/>
  <c r="S42" i="1"/>
  <c r="R42" i="1"/>
  <c r="Q42" i="1"/>
  <c r="P42" i="1"/>
  <c r="O42" i="1"/>
  <c r="N42" i="1"/>
  <c r="K42" i="1" s="1"/>
  <c r="M42" i="1"/>
  <c r="L42" i="1"/>
  <c r="J42" i="1"/>
  <c r="I42" i="1"/>
  <c r="H42" i="1"/>
  <c r="G42" i="1"/>
  <c r="F42" i="1"/>
  <c r="E42" i="1"/>
  <c r="D42" i="1"/>
  <c r="C42" i="1"/>
  <c r="B42" i="1"/>
  <c r="A42" i="1"/>
  <c r="X41" i="1"/>
  <c r="V41" i="1"/>
  <c r="U41" i="1"/>
  <c r="T41" i="1"/>
  <c r="S41" i="1"/>
  <c r="R41" i="1"/>
  <c r="Q41" i="1"/>
  <c r="P41" i="1"/>
  <c r="O41" i="1"/>
  <c r="N41" i="1"/>
  <c r="K41" i="1" s="1"/>
  <c r="M41" i="1"/>
  <c r="L41" i="1"/>
  <c r="J41" i="1"/>
  <c r="I41" i="1"/>
  <c r="H41" i="1"/>
  <c r="G41" i="1"/>
  <c r="F41" i="1"/>
  <c r="E41" i="1"/>
  <c r="D41" i="1"/>
  <c r="C41" i="1"/>
  <c r="B41" i="1"/>
  <c r="A41" i="1"/>
  <c r="X40" i="1"/>
  <c r="V40" i="1"/>
  <c r="U40" i="1"/>
  <c r="T40" i="1"/>
  <c r="S40" i="1"/>
  <c r="R40" i="1"/>
  <c r="Q40" i="1"/>
  <c r="P40" i="1"/>
  <c r="O40" i="1"/>
  <c r="N40" i="1"/>
  <c r="M40" i="1"/>
  <c r="L40" i="1"/>
  <c r="K40" i="1"/>
  <c r="J40" i="1"/>
  <c r="I40" i="1"/>
  <c r="H40" i="1"/>
  <c r="G40" i="1"/>
  <c r="F40" i="1"/>
  <c r="E40" i="1"/>
  <c r="D40" i="1"/>
  <c r="C40" i="1"/>
  <c r="B40" i="1"/>
  <c r="A40" i="1"/>
  <c r="X39" i="1"/>
  <c r="V39" i="1"/>
  <c r="U39" i="1"/>
  <c r="T39" i="1"/>
  <c r="S39" i="1"/>
  <c r="R39" i="1"/>
  <c r="Q39" i="1"/>
  <c r="P39" i="1"/>
  <c r="O39" i="1"/>
  <c r="N39" i="1"/>
  <c r="M39" i="1"/>
  <c r="L39" i="1"/>
  <c r="K39" i="1"/>
  <c r="J39" i="1"/>
  <c r="I39" i="1"/>
  <c r="H39" i="1"/>
  <c r="G39" i="1"/>
  <c r="F39" i="1"/>
  <c r="E39" i="1"/>
  <c r="D39" i="1"/>
  <c r="C39" i="1"/>
  <c r="B39" i="1"/>
  <c r="A39" i="1"/>
  <c r="X38" i="1"/>
  <c r="V38" i="1"/>
  <c r="U38" i="1"/>
  <c r="T38" i="1"/>
  <c r="S38" i="1"/>
  <c r="R38" i="1"/>
  <c r="Q38" i="1"/>
  <c r="P38" i="1"/>
  <c r="O38" i="1"/>
  <c r="N38" i="1"/>
  <c r="M38" i="1"/>
  <c r="L38" i="1"/>
  <c r="K38" i="1"/>
  <c r="J38" i="1"/>
  <c r="I38" i="1"/>
  <c r="H38" i="1"/>
  <c r="G38" i="1"/>
  <c r="F38" i="1"/>
  <c r="E38" i="1"/>
  <c r="D38" i="1"/>
  <c r="C38" i="1"/>
  <c r="B38" i="1"/>
  <c r="A38" i="1"/>
  <c r="X37" i="1"/>
  <c r="V37" i="1"/>
  <c r="U37" i="1"/>
  <c r="T37" i="1"/>
  <c r="S37" i="1"/>
  <c r="R37" i="1"/>
  <c r="Q37" i="1"/>
  <c r="P37" i="1"/>
  <c r="O37" i="1"/>
  <c r="N37" i="1"/>
  <c r="M37" i="1"/>
  <c r="L37" i="1"/>
  <c r="K37" i="1"/>
  <c r="J37" i="1"/>
  <c r="I37" i="1"/>
  <c r="H37" i="1"/>
  <c r="G37" i="1"/>
  <c r="F37" i="1"/>
  <c r="E37" i="1"/>
  <c r="D37" i="1"/>
  <c r="C37" i="1"/>
  <c r="B37" i="1"/>
  <c r="A37" i="1"/>
  <c r="X36" i="1"/>
  <c r="V36" i="1"/>
  <c r="U36" i="1"/>
  <c r="T36" i="1"/>
  <c r="S36" i="1"/>
  <c r="R36" i="1"/>
  <c r="Q36" i="1"/>
  <c r="P36" i="1"/>
  <c r="O36" i="1"/>
  <c r="N36" i="1"/>
  <c r="K36" i="1" s="1"/>
  <c r="M36" i="1"/>
  <c r="L36" i="1"/>
  <c r="J36" i="1"/>
  <c r="I36" i="1"/>
  <c r="H36" i="1"/>
  <c r="G36" i="1"/>
  <c r="F36" i="1"/>
  <c r="E36" i="1"/>
  <c r="D36" i="1"/>
  <c r="C36" i="1"/>
  <c r="B36" i="1"/>
  <c r="A36" i="1"/>
  <c r="X35" i="1"/>
  <c r="V35" i="1"/>
  <c r="U35" i="1"/>
  <c r="T35" i="1"/>
  <c r="S35" i="1"/>
  <c r="R35" i="1"/>
  <c r="Q35" i="1"/>
  <c r="P35" i="1"/>
  <c r="O35" i="1"/>
  <c r="N35" i="1"/>
  <c r="M35" i="1"/>
  <c r="L35" i="1"/>
  <c r="K35" i="1"/>
  <c r="J35" i="1"/>
  <c r="I35" i="1"/>
  <c r="H35" i="1"/>
  <c r="G35" i="1"/>
  <c r="F35" i="1"/>
  <c r="E35" i="1"/>
  <c r="D35" i="1"/>
  <c r="C35" i="1"/>
  <c r="B35" i="1"/>
  <c r="A35" i="1"/>
  <c r="X34" i="1"/>
  <c r="V34" i="1"/>
  <c r="U34" i="1"/>
  <c r="T34" i="1"/>
  <c r="S34" i="1"/>
  <c r="R34" i="1"/>
  <c r="Q34" i="1"/>
  <c r="P34" i="1"/>
  <c r="O34" i="1"/>
  <c r="N34" i="1"/>
  <c r="M34" i="1"/>
  <c r="L34" i="1"/>
  <c r="K34" i="1"/>
  <c r="J34" i="1"/>
  <c r="I34" i="1"/>
  <c r="H34" i="1"/>
  <c r="G34" i="1"/>
  <c r="F34" i="1"/>
  <c r="E34" i="1"/>
  <c r="D34" i="1"/>
  <c r="C34" i="1"/>
  <c r="B34" i="1"/>
  <c r="A34" i="1"/>
  <c r="X33" i="1"/>
  <c r="V33" i="1"/>
  <c r="U33" i="1"/>
  <c r="T33" i="1"/>
  <c r="S33" i="1"/>
  <c r="R33" i="1"/>
  <c r="Q33" i="1"/>
  <c r="P33" i="1"/>
  <c r="O33" i="1"/>
  <c r="N33" i="1"/>
  <c r="M33" i="1"/>
  <c r="L33" i="1"/>
  <c r="K33" i="1"/>
  <c r="J33" i="1"/>
  <c r="I33" i="1"/>
  <c r="H33" i="1"/>
  <c r="G33" i="1"/>
  <c r="F33" i="1"/>
  <c r="E33" i="1"/>
  <c r="D33" i="1"/>
  <c r="C33" i="1"/>
  <c r="B33" i="1"/>
  <c r="A33" i="1"/>
  <c r="X32" i="1"/>
  <c r="V32" i="1"/>
  <c r="U32" i="1"/>
  <c r="T32" i="1"/>
  <c r="S32" i="1"/>
  <c r="R32" i="1"/>
  <c r="Q32" i="1"/>
  <c r="P32" i="1"/>
  <c r="O32" i="1"/>
  <c r="N32" i="1"/>
  <c r="M32" i="1"/>
  <c r="L32" i="1"/>
  <c r="K32" i="1"/>
  <c r="J32" i="1"/>
  <c r="I32" i="1"/>
  <c r="H32" i="1"/>
  <c r="G32" i="1"/>
  <c r="F32" i="1"/>
  <c r="E32" i="1"/>
  <c r="D32" i="1"/>
  <c r="C32" i="1"/>
  <c r="B32" i="1"/>
  <c r="A32" i="1"/>
  <c r="X31" i="1"/>
  <c r="V31" i="1"/>
  <c r="U31" i="1"/>
  <c r="T31" i="1"/>
  <c r="S31" i="1"/>
  <c r="R31" i="1"/>
  <c r="Q31" i="1"/>
  <c r="P31" i="1"/>
  <c r="O31" i="1"/>
  <c r="N31" i="1"/>
  <c r="M31" i="1"/>
  <c r="L31" i="1"/>
  <c r="K31" i="1"/>
  <c r="J31" i="1"/>
  <c r="I31" i="1"/>
  <c r="H31" i="1"/>
  <c r="G31" i="1"/>
  <c r="F31" i="1"/>
  <c r="E31" i="1"/>
  <c r="D31" i="1"/>
  <c r="C31" i="1"/>
  <c r="B31" i="1"/>
  <c r="A31" i="1"/>
  <c r="X30" i="1"/>
  <c r="V30" i="1"/>
  <c r="U30" i="1"/>
  <c r="T30" i="1"/>
  <c r="S30" i="1"/>
  <c r="R30" i="1"/>
  <c r="Q30" i="1"/>
  <c r="P30" i="1"/>
  <c r="O30" i="1"/>
  <c r="N30" i="1"/>
  <c r="M30" i="1"/>
  <c r="L30" i="1"/>
  <c r="K30" i="1"/>
  <c r="J30" i="1"/>
  <c r="I30" i="1"/>
  <c r="H30" i="1"/>
  <c r="G30" i="1"/>
  <c r="F30" i="1"/>
  <c r="E30" i="1"/>
  <c r="D30" i="1"/>
  <c r="C30" i="1"/>
  <c r="B30" i="1"/>
  <c r="A30" i="1"/>
  <c r="X29" i="1"/>
  <c r="V29" i="1"/>
  <c r="U29" i="1"/>
  <c r="T29" i="1"/>
  <c r="S29" i="1"/>
  <c r="R29" i="1"/>
  <c r="Q29" i="1"/>
  <c r="P29" i="1"/>
  <c r="O29" i="1"/>
  <c r="N29" i="1"/>
  <c r="M29" i="1"/>
  <c r="L29" i="1"/>
  <c r="K29" i="1"/>
  <c r="J29" i="1"/>
  <c r="I29" i="1"/>
  <c r="H29" i="1"/>
  <c r="G29" i="1"/>
  <c r="F29" i="1"/>
  <c r="E29" i="1"/>
  <c r="D29" i="1"/>
  <c r="C29" i="1"/>
  <c r="B29" i="1"/>
  <c r="A29" i="1"/>
  <c r="X28" i="1"/>
  <c r="V28" i="1"/>
  <c r="U28" i="1"/>
  <c r="T28" i="1"/>
  <c r="S28" i="1"/>
  <c r="R28" i="1"/>
  <c r="Q28" i="1"/>
  <c r="P28" i="1"/>
  <c r="O28" i="1"/>
  <c r="N28" i="1"/>
  <c r="M28" i="1"/>
  <c r="L28" i="1"/>
  <c r="K28" i="1"/>
  <c r="J28" i="1"/>
  <c r="I28" i="1"/>
  <c r="H28" i="1"/>
  <c r="G28" i="1"/>
  <c r="F28" i="1"/>
  <c r="E28" i="1"/>
  <c r="D28" i="1"/>
  <c r="C28" i="1"/>
  <c r="B28" i="1"/>
  <c r="A28" i="1"/>
  <c r="X27" i="1"/>
  <c r="V27" i="1"/>
  <c r="U27" i="1"/>
  <c r="T27" i="1"/>
  <c r="S27" i="1"/>
  <c r="R27" i="1"/>
  <c r="Q27" i="1"/>
  <c r="P27" i="1"/>
  <c r="O27" i="1"/>
  <c r="N27" i="1"/>
  <c r="K27" i="1" s="1"/>
  <c r="M27" i="1"/>
  <c r="L27" i="1"/>
  <c r="J27" i="1"/>
  <c r="I27" i="1"/>
  <c r="H27" i="1"/>
  <c r="G27" i="1"/>
  <c r="F27" i="1"/>
  <c r="E27" i="1"/>
  <c r="D27" i="1"/>
  <c r="C27" i="1"/>
  <c r="B27" i="1"/>
  <c r="A27" i="1"/>
  <c r="X26" i="1"/>
  <c r="V26" i="1"/>
  <c r="U26" i="1"/>
  <c r="T26" i="1"/>
  <c r="S26" i="1"/>
  <c r="R26" i="1"/>
  <c r="Q26" i="1"/>
  <c r="P26" i="1"/>
  <c r="O26" i="1"/>
  <c r="N26" i="1"/>
  <c r="M26" i="1"/>
  <c r="L26" i="1"/>
  <c r="K26" i="1"/>
  <c r="J26" i="1"/>
  <c r="I26" i="1"/>
  <c r="H26" i="1"/>
  <c r="G26" i="1"/>
  <c r="F26" i="1"/>
  <c r="E26" i="1"/>
  <c r="D26" i="1"/>
  <c r="C26" i="1"/>
  <c r="B26" i="1"/>
  <c r="A26" i="1"/>
  <c r="X25" i="1"/>
  <c r="V25" i="1"/>
  <c r="U25" i="1"/>
  <c r="T25" i="1"/>
  <c r="S25" i="1"/>
  <c r="R25" i="1"/>
  <c r="Q25" i="1"/>
  <c r="P25" i="1"/>
  <c r="O25" i="1"/>
  <c r="N25" i="1"/>
  <c r="M25" i="1"/>
  <c r="L25" i="1"/>
  <c r="K25" i="1"/>
  <c r="J25" i="1"/>
  <c r="I25" i="1"/>
  <c r="H25" i="1"/>
  <c r="G25" i="1"/>
  <c r="F25" i="1"/>
  <c r="E25" i="1"/>
  <c r="D25" i="1"/>
  <c r="C25" i="1"/>
  <c r="B25" i="1"/>
  <c r="A25" i="1"/>
  <c r="X24" i="1"/>
  <c r="V24" i="1"/>
  <c r="U24" i="1"/>
  <c r="T24" i="1"/>
  <c r="S24" i="1"/>
  <c r="R24" i="1"/>
  <c r="Q24" i="1"/>
  <c r="P24" i="1"/>
  <c r="O24" i="1"/>
  <c r="N24" i="1"/>
  <c r="M24" i="1"/>
  <c r="L24" i="1"/>
  <c r="K24" i="1"/>
  <c r="J24" i="1"/>
  <c r="I24" i="1"/>
  <c r="H24" i="1"/>
  <c r="G24" i="1"/>
  <c r="F24" i="1"/>
  <c r="E24" i="1"/>
  <c r="D24" i="1"/>
  <c r="C24" i="1"/>
  <c r="B24" i="1"/>
  <c r="A24" i="1"/>
  <c r="X23" i="1"/>
  <c r="V23" i="1"/>
  <c r="U23" i="1"/>
  <c r="T23" i="1"/>
  <c r="S23" i="1"/>
  <c r="R23" i="1"/>
  <c r="Q23" i="1"/>
  <c r="P23" i="1"/>
  <c r="O23" i="1"/>
  <c r="N23" i="1"/>
  <c r="M23" i="1"/>
  <c r="L23" i="1"/>
  <c r="K23" i="1"/>
  <c r="J23" i="1"/>
  <c r="I23" i="1"/>
  <c r="H23" i="1"/>
  <c r="G23" i="1"/>
  <c r="F23" i="1"/>
  <c r="E23" i="1"/>
  <c r="D23" i="1"/>
  <c r="C23" i="1"/>
  <c r="B23" i="1"/>
  <c r="A23" i="1"/>
  <c r="X22" i="1"/>
  <c r="V22" i="1"/>
  <c r="U22" i="1"/>
  <c r="T22" i="1"/>
  <c r="S22" i="1"/>
  <c r="R22" i="1"/>
  <c r="Q22" i="1"/>
  <c r="P22" i="1"/>
  <c r="O22" i="1"/>
  <c r="N22" i="1"/>
  <c r="M22" i="1"/>
  <c r="L22" i="1"/>
  <c r="K22" i="1"/>
  <c r="J22" i="1"/>
  <c r="I22" i="1"/>
  <c r="H22" i="1"/>
  <c r="G22" i="1"/>
  <c r="F22" i="1"/>
  <c r="E22" i="1"/>
  <c r="D22" i="1"/>
  <c r="C22" i="1"/>
  <c r="B22" i="1"/>
  <c r="A22" i="1"/>
  <c r="X21" i="1"/>
  <c r="V21" i="1"/>
  <c r="U21" i="1"/>
  <c r="T21" i="1"/>
  <c r="S21" i="1"/>
  <c r="R21" i="1"/>
  <c r="Q21" i="1"/>
  <c r="P21" i="1"/>
  <c r="O21" i="1"/>
  <c r="N21" i="1"/>
  <c r="M21" i="1"/>
  <c r="L21" i="1"/>
  <c r="K21" i="1"/>
  <c r="J21" i="1"/>
  <c r="I21" i="1"/>
  <c r="H21" i="1"/>
  <c r="G21" i="1"/>
  <c r="F21" i="1"/>
  <c r="E21" i="1"/>
  <c r="D21" i="1"/>
  <c r="C21" i="1"/>
  <c r="B21" i="1"/>
  <c r="A21" i="1"/>
  <c r="X20" i="1"/>
  <c r="V20" i="1"/>
  <c r="U20" i="1"/>
  <c r="T20" i="1"/>
  <c r="S20" i="1"/>
  <c r="R20" i="1"/>
  <c r="Q20" i="1"/>
  <c r="P20" i="1"/>
  <c r="O20" i="1"/>
  <c r="N20" i="1"/>
  <c r="K20" i="1" s="1"/>
  <c r="M20" i="1"/>
  <c r="L20" i="1"/>
  <c r="J20" i="1"/>
  <c r="I20" i="1"/>
  <c r="H20" i="1"/>
  <c r="G20" i="1"/>
  <c r="F20" i="1"/>
  <c r="E20" i="1"/>
  <c r="D20" i="1"/>
  <c r="C20" i="1"/>
  <c r="B20" i="1"/>
  <c r="A20" i="1"/>
  <c r="X19" i="1"/>
  <c r="V19" i="1"/>
  <c r="U19" i="1"/>
  <c r="T19" i="1"/>
  <c r="S19" i="1"/>
  <c r="R19" i="1"/>
  <c r="Q19" i="1"/>
  <c r="P19" i="1"/>
  <c r="O19" i="1"/>
  <c r="N19" i="1"/>
  <c r="K19" i="1" s="1"/>
  <c r="M19" i="1"/>
  <c r="L19" i="1"/>
  <c r="J19" i="1"/>
  <c r="I19" i="1"/>
  <c r="H19" i="1"/>
  <c r="G19" i="1"/>
  <c r="F19" i="1"/>
  <c r="E19" i="1"/>
  <c r="D19" i="1"/>
  <c r="C19" i="1"/>
  <c r="B19" i="1"/>
  <c r="A19" i="1"/>
  <c r="X18" i="1"/>
  <c r="V18" i="1"/>
  <c r="U18" i="1"/>
  <c r="T18" i="1"/>
  <c r="S18" i="1"/>
  <c r="R18" i="1"/>
  <c r="Q18" i="1"/>
  <c r="P18" i="1"/>
  <c r="O18" i="1"/>
  <c r="N18" i="1"/>
  <c r="K18" i="1" s="1"/>
  <c r="M18" i="1"/>
  <c r="L18" i="1"/>
  <c r="J18" i="1"/>
  <c r="I18" i="1"/>
  <c r="H18" i="1"/>
  <c r="G18" i="1"/>
  <c r="F18" i="1"/>
  <c r="E18" i="1"/>
  <c r="D18" i="1"/>
  <c r="C18" i="1"/>
  <c r="B18" i="1"/>
  <c r="A18" i="1"/>
  <c r="X17" i="1"/>
  <c r="V17" i="1"/>
  <c r="U17" i="1"/>
  <c r="T17" i="1"/>
  <c r="S17" i="1"/>
  <c r="R17" i="1"/>
  <c r="Q17" i="1"/>
  <c r="P17" i="1"/>
  <c r="O17" i="1"/>
  <c r="N17" i="1"/>
  <c r="K17" i="1" s="1"/>
  <c r="M17" i="1"/>
  <c r="L17" i="1"/>
  <c r="J17" i="1"/>
  <c r="I17" i="1"/>
  <c r="H17" i="1"/>
  <c r="G17" i="1"/>
  <c r="F17" i="1"/>
  <c r="E17" i="1"/>
  <c r="D17" i="1"/>
  <c r="C17" i="1"/>
  <c r="B17" i="1"/>
  <c r="A17" i="1"/>
  <c r="X16" i="1"/>
  <c r="V16" i="1"/>
  <c r="U16" i="1"/>
  <c r="T16" i="1"/>
  <c r="S16" i="1"/>
  <c r="R16" i="1"/>
  <c r="Q16" i="1"/>
  <c r="P16" i="1"/>
  <c r="O16" i="1"/>
  <c r="N16" i="1"/>
  <c r="K16" i="1" s="1"/>
  <c r="M16" i="1"/>
  <c r="L16" i="1"/>
  <c r="J16" i="1"/>
  <c r="I16" i="1"/>
  <c r="H16" i="1"/>
  <c r="G16" i="1"/>
  <c r="F16" i="1"/>
  <c r="E16" i="1"/>
  <c r="D16" i="1"/>
  <c r="C16" i="1"/>
  <c r="B16" i="1"/>
  <c r="A16" i="1"/>
  <c r="X15" i="1"/>
  <c r="V15" i="1"/>
  <c r="U15" i="1"/>
  <c r="T15" i="1"/>
  <c r="S15" i="1"/>
  <c r="R15" i="1"/>
  <c r="Q15" i="1"/>
  <c r="P15" i="1"/>
  <c r="O15" i="1"/>
  <c r="N15" i="1"/>
  <c r="M15" i="1"/>
  <c r="L15" i="1"/>
  <c r="K15" i="1"/>
  <c r="J15" i="1"/>
  <c r="I15" i="1"/>
  <c r="H15" i="1"/>
  <c r="G15" i="1"/>
  <c r="F15" i="1"/>
  <c r="E15" i="1"/>
  <c r="D15" i="1"/>
  <c r="C15" i="1"/>
  <c r="B15" i="1"/>
  <c r="A15" i="1"/>
  <c r="X14" i="1"/>
  <c r="V14" i="1"/>
  <c r="U14" i="1"/>
  <c r="T14" i="1"/>
  <c r="S14" i="1"/>
  <c r="R14" i="1"/>
  <c r="Q14" i="1"/>
  <c r="P14" i="1"/>
  <c r="O14" i="1"/>
  <c r="N14" i="1"/>
  <c r="K14" i="1" s="1"/>
  <c r="M14" i="1"/>
  <c r="L14" i="1"/>
  <c r="J14" i="1"/>
  <c r="I14" i="1"/>
  <c r="H14" i="1"/>
  <c r="G14" i="1"/>
  <c r="F14" i="1"/>
  <c r="E14" i="1"/>
  <c r="D14" i="1"/>
  <c r="C14" i="1"/>
  <c r="B14" i="1"/>
  <c r="A14" i="1"/>
  <c r="X13" i="1"/>
  <c r="V13" i="1"/>
  <c r="U13" i="1"/>
  <c r="T13" i="1"/>
  <c r="S13" i="1"/>
  <c r="R13" i="1"/>
  <c r="Q13" i="1"/>
  <c r="P13" i="1"/>
  <c r="O13" i="1"/>
  <c r="N13" i="1"/>
  <c r="M13" i="1"/>
  <c r="L13" i="1"/>
  <c r="K13" i="1"/>
  <c r="J13" i="1"/>
  <c r="I13" i="1"/>
  <c r="H13" i="1"/>
  <c r="G13" i="1"/>
  <c r="F13" i="1"/>
  <c r="E13" i="1"/>
  <c r="D13" i="1"/>
  <c r="C13" i="1"/>
  <c r="B13" i="1"/>
  <c r="A13" i="1"/>
  <c r="X12" i="1"/>
  <c r="V12" i="1"/>
  <c r="U12" i="1"/>
  <c r="T12" i="1"/>
  <c r="S12" i="1"/>
  <c r="R12" i="1"/>
  <c r="Q12" i="1"/>
  <c r="P12" i="1"/>
  <c r="O12" i="1"/>
  <c r="N12" i="1"/>
  <c r="M12" i="1"/>
  <c r="L12" i="1"/>
  <c r="K12" i="1"/>
  <c r="J12" i="1"/>
  <c r="I12" i="1"/>
  <c r="H12" i="1"/>
  <c r="G12" i="1"/>
  <c r="F12" i="1"/>
  <c r="E12" i="1"/>
  <c r="D12" i="1"/>
  <c r="C12" i="1"/>
  <c r="B12" i="1"/>
  <c r="A12" i="1"/>
  <c r="X11" i="1"/>
  <c r="V11" i="1"/>
  <c r="U11" i="1"/>
  <c r="T11" i="1"/>
  <c r="S11" i="1"/>
  <c r="R11" i="1"/>
  <c r="Q11" i="1"/>
  <c r="P11" i="1"/>
  <c r="O11" i="1"/>
  <c r="N11" i="1"/>
  <c r="M11" i="1"/>
  <c r="L11" i="1"/>
  <c r="K11" i="1"/>
  <c r="J11" i="1"/>
  <c r="I11" i="1"/>
  <c r="H11" i="1"/>
  <c r="G11" i="1"/>
  <c r="F11" i="1"/>
  <c r="E11" i="1"/>
  <c r="D11" i="1"/>
  <c r="C11" i="1"/>
  <c r="B11" i="1"/>
  <c r="A11" i="1"/>
  <c r="X10" i="1"/>
  <c r="V10" i="1"/>
  <c r="U10" i="1"/>
  <c r="T10" i="1"/>
  <c r="S10" i="1"/>
  <c r="R10" i="1"/>
  <c r="Q10" i="1"/>
  <c r="P10" i="1"/>
  <c r="O10" i="1"/>
  <c r="N10" i="1"/>
  <c r="M10" i="1"/>
  <c r="L10" i="1"/>
  <c r="K10" i="1"/>
  <c r="J10" i="1"/>
  <c r="I10" i="1"/>
  <c r="H10" i="1"/>
  <c r="G10" i="1"/>
  <c r="F10" i="1"/>
  <c r="E10" i="1"/>
  <c r="D10" i="1"/>
  <c r="C10" i="1"/>
  <c r="B10" i="1"/>
  <c r="A10" i="1"/>
  <c r="X9" i="1"/>
  <c r="V9" i="1"/>
  <c r="U9" i="1"/>
  <c r="T9" i="1"/>
  <c r="S9" i="1"/>
  <c r="R9" i="1"/>
  <c r="Q9" i="1"/>
  <c r="P9" i="1"/>
  <c r="O9" i="1"/>
  <c r="N9" i="1"/>
  <c r="M9" i="1"/>
  <c r="L9" i="1"/>
  <c r="K9" i="1"/>
  <c r="J9" i="1"/>
  <c r="I9" i="1"/>
  <c r="H9" i="1"/>
  <c r="G9" i="1"/>
  <c r="F9" i="1"/>
  <c r="E9" i="1"/>
  <c r="D9" i="1"/>
  <c r="C9" i="1"/>
  <c r="B9" i="1"/>
  <c r="A9" i="1"/>
  <c r="X8" i="1"/>
  <c r="V8" i="1"/>
  <c r="U8" i="1"/>
  <c r="T8" i="1"/>
  <c r="S8" i="1"/>
  <c r="R8" i="1"/>
  <c r="Q8" i="1"/>
  <c r="P8" i="1"/>
  <c r="O8" i="1"/>
  <c r="N8" i="1"/>
  <c r="K8" i="1" s="1"/>
  <c r="M8" i="1"/>
  <c r="L8" i="1"/>
  <c r="J8" i="1"/>
  <c r="I8" i="1"/>
  <c r="H8" i="1"/>
  <c r="G8" i="1"/>
  <c r="F8" i="1"/>
  <c r="E8" i="1"/>
  <c r="D8" i="1"/>
  <c r="C8" i="1"/>
  <c r="B8" i="1"/>
  <c r="A8" i="1"/>
  <c r="X7" i="1"/>
  <c r="V7" i="1"/>
  <c r="U7" i="1"/>
  <c r="T7" i="1"/>
  <c r="S7" i="1"/>
  <c r="R7" i="1"/>
  <c r="Q7" i="1"/>
  <c r="P7" i="1"/>
  <c r="O7" i="1"/>
  <c r="N7" i="1"/>
  <c r="K7" i="1" s="1"/>
  <c r="M7" i="1"/>
  <c r="L7" i="1"/>
  <c r="J7" i="1"/>
  <c r="I7" i="1"/>
  <c r="H7" i="1"/>
  <c r="G7" i="1"/>
  <c r="F7" i="1"/>
  <c r="E7" i="1"/>
  <c r="D7" i="1"/>
  <c r="C7" i="1"/>
  <c r="B7" i="1"/>
  <c r="A7" i="1"/>
  <c r="X6" i="1"/>
  <c r="V6" i="1"/>
  <c r="U6" i="1"/>
  <c r="T6" i="1"/>
  <c r="S6" i="1"/>
  <c r="R6" i="1"/>
  <c r="Q6" i="1"/>
  <c r="P6" i="1"/>
  <c r="O6" i="1"/>
  <c r="N6" i="1"/>
  <c r="M6" i="1"/>
  <c r="L6" i="1"/>
  <c r="K6" i="1"/>
  <c r="J6" i="1"/>
  <c r="I6" i="1"/>
  <c r="H6" i="1"/>
  <c r="G6" i="1"/>
  <c r="F6" i="1"/>
  <c r="E6" i="1"/>
  <c r="D6" i="1"/>
  <c r="C6" i="1"/>
  <c r="B6" i="1"/>
  <c r="A6" i="1"/>
  <c r="X5" i="1"/>
  <c r="V5" i="1"/>
  <c r="U5" i="1"/>
  <c r="T5" i="1"/>
  <c r="S5" i="1"/>
  <c r="R5" i="1"/>
  <c r="Q5" i="1"/>
  <c r="P5" i="1"/>
  <c r="O5" i="1"/>
  <c r="N5" i="1"/>
  <c r="M5" i="1"/>
  <c r="L5" i="1"/>
  <c r="K5" i="1"/>
  <c r="J5" i="1"/>
  <c r="I5" i="1"/>
  <c r="H5" i="1"/>
  <c r="G5" i="1"/>
  <c r="F5" i="1"/>
  <c r="E5" i="1"/>
  <c r="D5" i="1"/>
  <c r="C5" i="1"/>
  <c r="B5" i="1"/>
  <c r="A5" i="1"/>
  <c r="X4" i="1"/>
  <c r="V4" i="1"/>
  <c r="U4" i="1"/>
  <c r="T4" i="1"/>
  <c r="S4" i="1"/>
  <c r="R4" i="1"/>
  <c r="Q4" i="1"/>
  <c r="P4" i="1"/>
  <c r="O4" i="1"/>
  <c r="N4" i="1"/>
  <c r="K4" i="1" s="1"/>
  <c r="M4" i="1"/>
  <c r="L4" i="1"/>
  <c r="J4" i="1"/>
  <c r="I4" i="1"/>
  <c r="H4" i="1"/>
  <c r="G4" i="1"/>
  <c r="F4" i="1"/>
  <c r="E4" i="1"/>
  <c r="D4" i="1"/>
  <c r="C4" i="1"/>
  <c r="B4" i="1"/>
  <c r="A4" i="1"/>
  <c r="X3" i="1"/>
  <c r="V3" i="1"/>
  <c r="U3" i="1"/>
  <c r="T3" i="1"/>
  <c r="S3" i="1"/>
  <c r="R3" i="1"/>
  <c r="Q3" i="1"/>
  <c r="P3" i="1"/>
  <c r="O3" i="1"/>
  <c r="N3" i="1"/>
  <c r="M3" i="1"/>
  <c r="L3" i="1"/>
  <c r="K3" i="1"/>
  <c r="J3" i="1"/>
  <c r="I3" i="1"/>
  <c r="H3" i="1"/>
  <c r="G3" i="1"/>
  <c r="F3" i="1"/>
  <c r="E3" i="1"/>
  <c r="D3" i="1"/>
  <c r="C3" i="1"/>
  <c r="B3" i="1"/>
  <c r="A3" i="1"/>
  <c r="X2" i="1"/>
  <c r="V2" i="1"/>
  <c r="U2" i="1"/>
  <c r="T2" i="1"/>
  <c r="S2" i="1"/>
  <c r="R2" i="1"/>
  <c r="Q2" i="1"/>
  <c r="P2" i="1"/>
  <c r="O2" i="1"/>
  <c r="N2" i="1"/>
  <c r="M2" i="1"/>
  <c r="L2" i="1"/>
  <c r="K2" i="1"/>
  <c r="J2" i="1"/>
  <c r="I2" i="1"/>
  <c r="H2" i="1"/>
  <c r="G2" i="1"/>
  <c r="F2" i="1"/>
  <c r="E2" i="1"/>
  <c r="D2" i="1"/>
  <c r="C2" i="1"/>
  <c r="B2" i="1"/>
  <c r="A2" i="1"/>
  <c r="W99" i="1" l="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2" i="1"/>
  <c r="W116" i="1"/>
  <c r="W115" i="1"/>
  <c r="W114" i="1"/>
  <c r="W113" i="1"/>
  <c r="W112" i="1"/>
  <c r="W111" i="1"/>
  <c r="W110" i="1"/>
  <c r="W109" i="1"/>
  <c r="W108" i="1"/>
  <c r="W107" i="1"/>
  <c r="W106" i="1"/>
  <c r="W105" i="1"/>
  <c r="W104" i="1"/>
  <c r="W103" i="1"/>
  <c r="W102" i="1"/>
  <c r="W101" i="1"/>
  <c r="W100" i="1"/>
  <c r="W49" i="1"/>
  <c r="W46" i="1"/>
  <c r="W45" i="1"/>
  <c r="W31" i="1"/>
  <c r="W28" i="1"/>
  <c r="W21" i="1"/>
  <c r="W20" i="1"/>
  <c r="W19" i="1"/>
  <c r="W39" i="1"/>
  <c r="W35" i="1"/>
  <c r="W13" i="1"/>
  <c r="W12" i="1"/>
  <c r="W11" i="1"/>
  <c r="W4" i="1"/>
  <c r="W47" i="1"/>
  <c r="W44" i="1"/>
  <c r="W43" i="1"/>
  <c r="W42" i="1"/>
  <c r="W29" i="1"/>
  <c r="W27" i="1"/>
  <c r="W48" i="1"/>
  <c r="W41" i="1"/>
  <c r="W26" i="1"/>
  <c r="W23" i="1"/>
  <c r="W17" i="1"/>
  <c r="W16" i="1"/>
  <c r="W15" i="1"/>
  <c r="W14" i="1"/>
  <c r="W6" i="1"/>
  <c r="W5" i="1"/>
  <c r="W36" i="1"/>
  <c r="W34" i="1"/>
  <c r="W25" i="1"/>
  <c r="W24" i="1"/>
  <c r="W22" i="1"/>
  <c r="W3" i="1"/>
  <c r="W38" i="1"/>
  <c r="W37" i="1"/>
  <c r="W18" i="1"/>
  <c r="W9" i="1"/>
  <c r="W8" i="1"/>
  <c r="W50" i="1"/>
  <c r="W40" i="1"/>
  <c r="W33" i="1"/>
  <c r="W32" i="1"/>
  <c r="W30" i="1"/>
  <c r="W10" i="1"/>
  <c r="W7" i="1"/>
</calcChain>
</file>

<file path=xl/sharedStrings.xml><?xml version="1.0" encoding="utf-8"?>
<sst xmlns="http://schemas.openxmlformats.org/spreadsheetml/2006/main" count="25" uniqueCount="25">
  <si>
    <t>Identifier</t>
  </si>
  <si>
    <t>Title</t>
  </si>
  <si>
    <t>Description</t>
  </si>
  <si>
    <t>Currency</t>
  </si>
  <si>
    <t>Amount Applied For</t>
  </si>
  <si>
    <t>Amount Awarded</t>
  </si>
  <si>
    <t>Award Date</t>
  </si>
  <si>
    <t>Planned Dates:Start Date</t>
  </si>
  <si>
    <t>Planned Dates:End Date</t>
  </si>
  <si>
    <t>Planned Dates:Duration (months)</t>
  </si>
  <si>
    <t>Recipient Org:Identifier</t>
  </si>
  <si>
    <t>Recipient Org:Name</t>
  </si>
  <si>
    <t>Recipient Org:Charity Number</t>
  </si>
  <si>
    <t>Recipient Org:Company Number</t>
  </si>
  <si>
    <t>Recipient Org:City</t>
  </si>
  <si>
    <t>Recipient Org:Country</t>
  </si>
  <si>
    <t>Recipient Org:Location:Name</t>
  </si>
  <si>
    <t>Recipient Org:Location:Geographic Code</t>
  </si>
  <si>
    <t>Recipient Org:Location:Geographic Code Type</t>
  </si>
  <si>
    <t>Grant Programme:Title</t>
  </si>
  <si>
    <t>Funding Org:Identifier</t>
  </si>
  <si>
    <t>Funding Org:Name</t>
  </si>
  <si>
    <t>Last modified</t>
  </si>
  <si>
    <t>Data Source</t>
  </si>
  <si>
    <t>Independent contractor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</si>
</sst>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Thh:mm:ss\Z"/>
  </numFmts>
  <fonts count="2">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1" fillId="0" borderId="0" xfId="0" applyFont="1"/>
    <xf numFmtId="164" fontId="1" fillId="0" borderId="0" xfId="0" applyNumberFormat="1" applyFont="1"/>
    <xf numFmtId="0" fontId="1" fillId="0" borderId="0" xfId="0" applyFont="1" applyAlignment="1">
      <alignment vertical="center"/>
    </xf>
    <xf numFmtId="165" fontId="1" fillId="0" borderId="0" xfId="0" applyNumberFormat="1" applyFont="1"/>
    <xf numFmtId="164" fontId="0" fillId="0" borderId="0" xfId="0" applyNumberFormat="1"/>
    <xf numFmtId="14" fontId="0" fillId="0" borderId="0" xfId="0" applyNumberFormat="1"/>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hared%20Documents/Grants/002%20Grants%20Ops/360Giving/MaudsleyCharity_360Giving_conversion_tool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
      <sheetName val="#fixed_data"/>
      <sheetName val="360_data"/>
    </sheetNames>
    <sheetDataSet>
      <sheetData sheetId="0">
        <row r="3">
          <cell r="A3">
            <v>1</v>
          </cell>
          <cell r="B3">
            <v>809</v>
          </cell>
          <cell r="C3" t="str">
            <v>Grant to SLaM</v>
          </cell>
          <cell r="D3" t="str">
            <v>Carers Engagement Project</v>
          </cell>
          <cell r="E3">
            <v>125000</v>
          </cell>
          <cell r="F3" t="str">
            <v/>
          </cell>
          <cell r="G3" t="str">
            <v/>
          </cell>
          <cell r="H3" t="str">
            <v>2013-09-01</v>
          </cell>
          <cell r="I3" t="str">
            <v>2019-05-01</v>
          </cell>
          <cell r="J3">
            <v>68</v>
          </cell>
          <cell r="K3" t="str">
            <v>South London and Maudsley NHS Foundation Trust</v>
          </cell>
          <cell r="L3" t="str">
            <v/>
          </cell>
          <cell r="M3" t="str">
            <v/>
          </cell>
          <cell r="N3" t="str">
            <v>London</v>
          </cell>
          <cell r="O3" t="str">
            <v>United Kingdom</v>
          </cell>
          <cell r="P3" t="str">
            <v>E05000120</v>
          </cell>
          <cell r="Q3" t="str">
            <v>Kelsey and Eden Park</v>
          </cell>
          <cell r="R3" t="str">
            <v>Legacy</v>
          </cell>
        </row>
        <row r="4">
          <cell r="A4">
            <v>2</v>
          </cell>
          <cell r="B4">
            <v>980</v>
          </cell>
          <cell r="C4" t="str">
            <v>NIHR Maudsley Biomedical Research Centre: Supporting the development of ground-breaking treatments, diagnostics, prevention and care for patients</v>
          </cell>
          <cell r="D4" t="str">
            <v>Maudsley Charity is supporting research projects at King’s College London and South London and Maudsley NHS Foundation Trust, through the NIHR Maudsley Biomedical Research Centre (BRC). Since 2014, the Maudsley Charity has provided over £1.8 million in research funding, enabling researchers to work with state-of-the-art equipment, to provide a space where patients can contribute to research and speed up the time taken to translate research.</v>
          </cell>
          <cell r="E4">
            <v>1514656</v>
          </cell>
          <cell r="F4" t="str">
            <v/>
          </cell>
          <cell r="G4" t="str">
            <v/>
          </cell>
          <cell r="H4" t="str">
            <v>2014-03-03</v>
          </cell>
          <cell r="I4" t="str">
            <v>2021-09-03</v>
          </cell>
          <cell r="J4">
            <v>90</v>
          </cell>
          <cell r="K4" t="str">
            <v>King's College London</v>
          </cell>
          <cell r="L4" t="str">
            <v/>
          </cell>
          <cell r="M4" t="str">
            <v/>
          </cell>
          <cell r="N4" t="str">
            <v>London</v>
          </cell>
          <cell r="O4" t="str">
            <v>United Kingdom</v>
          </cell>
          <cell r="P4" t="str">
            <v>E05000644</v>
          </cell>
          <cell r="Q4" t="str">
            <v>St James's</v>
          </cell>
          <cell r="R4" t="str">
            <v>Legacy</v>
          </cell>
        </row>
        <row r="5">
          <cell r="A5">
            <v>3</v>
          </cell>
          <cell r="B5">
            <v>1110</v>
          </cell>
          <cell r="C5" t="str">
            <v>Grant to Alcohol Change UK</v>
          </cell>
          <cell r="D5" t="str">
            <v>Provision of Innovative Brief Advice Alcohol Intervention via Facebook &amp; Skype.</v>
          </cell>
          <cell r="E5">
            <v>48773</v>
          </cell>
          <cell r="F5" t="str">
            <v/>
          </cell>
          <cell r="G5" t="str">
            <v/>
          </cell>
          <cell r="H5" t="str">
            <v>2016-12-19</v>
          </cell>
          <cell r="I5" t="str">
            <v>2019-06-19</v>
          </cell>
          <cell r="J5">
            <v>30</v>
          </cell>
          <cell r="K5" t="str">
            <v>Alcohol Change UK</v>
          </cell>
          <cell r="L5">
            <v>1140287</v>
          </cell>
          <cell r="M5" t="str">
            <v/>
          </cell>
          <cell r="N5" t="str">
            <v>London</v>
          </cell>
          <cell r="O5" t="str">
            <v>United Kingdom</v>
          </cell>
          <cell r="P5" t="str">
            <v>E05000141</v>
          </cell>
          <cell r="Q5" t="str">
            <v>King's Cross</v>
          </cell>
          <cell r="R5" t="str">
            <v>Legacy</v>
          </cell>
        </row>
        <row r="6">
          <cell r="A6">
            <v>4</v>
          </cell>
          <cell r="B6">
            <v>1118</v>
          </cell>
          <cell r="C6" t="str">
            <v>Grounding Project: A specialist gardening service in Kennington for refugees and asylum seekers with PTSD</v>
          </cell>
          <cell r="D6" t="str">
            <v>Funding to provide a specialist service, the Grounding Project, for people suffering from Post Traumatic Stress Disorder (PTSD). Southwark Integrated Psychological Therapy Team at South London and Maudsley NHS Foundation Trust recognised the need to expand its existing project for treating asylum seekers and refugees suffering from PTSD. The funds provide access to an urban garden space where people can come together in a safe and healing environment to connect with nature, explore and practise calming techniques and receive support from qualified clinical practitioners.</v>
          </cell>
          <cell r="E6">
            <v>49320</v>
          </cell>
          <cell r="F6" t="str">
            <v/>
          </cell>
          <cell r="G6" t="str">
            <v/>
          </cell>
          <cell r="H6" t="str">
            <v>2016-10-02</v>
          </cell>
          <cell r="I6" t="str">
            <v>2019-12-02</v>
          </cell>
          <cell r="J6">
            <v>38</v>
          </cell>
          <cell r="K6" t="str">
            <v>South London and Maudsley NHS Foundation Trust</v>
          </cell>
          <cell r="L6" t="str">
            <v/>
          </cell>
          <cell r="M6" t="str">
            <v/>
          </cell>
          <cell r="N6" t="str">
            <v>London</v>
          </cell>
          <cell r="O6" t="str">
            <v>United Kingdom</v>
          </cell>
          <cell r="P6" t="str">
            <v>E05000120</v>
          </cell>
          <cell r="Q6" t="str">
            <v>Kelsey and Eden Park</v>
          </cell>
          <cell r="R6" t="str">
            <v>Legacy</v>
          </cell>
        </row>
        <row r="7">
          <cell r="A7">
            <v>5</v>
          </cell>
          <cell r="B7">
            <v>1122</v>
          </cell>
          <cell r="C7" t="str">
            <v>Grant to SLaM</v>
          </cell>
          <cell r="D7" t="str">
            <v>Cycle at the Bethlem</v>
          </cell>
          <cell r="E7">
            <v>17621</v>
          </cell>
          <cell r="F7" t="str">
            <v/>
          </cell>
          <cell r="G7" t="str">
            <v/>
          </cell>
          <cell r="H7" t="str">
            <v>2017-01-02</v>
          </cell>
          <cell r="I7" t="str">
            <v>2019-12-02</v>
          </cell>
          <cell r="J7">
            <v>35</v>
          </cell>
          <cell r="K7" t="str">
            <v>South London and Maudsley NHS Foundation Trust</v>
          </cell>
          <cell r="L7" t="str">
            <v/>
          </cell>
          <cell r="M7" t="str">
            <v/>
          </cell>
          <cell r="N7" t="str">
            <v>London</v>
          </cell>
          <cell r="O7" t="str">
            <v>United Kingdom</v>
          </cell>
          <cell r="P7" t="str">
            <v>E05000120</v>
          </cell>
          <cell r="Q7" t="str">
            <v>Kelsey and Eden Park</v>
          </cell>
          <cell r="R7" t="str">
            <v>Legacy</v>
          </cell>
        </row>
        <row r="8">
          <cell r="A8">
            <v>6</v>
          </cell>
          <cell r="B8">
            <v>1128</v>
          </cell>
          <cell r="C8" t="str">
            <v>Hear Us Welfare Surgeries</v>
          </cell>
          <cell r="D8" t="str">
            <v>A holistic service offering education, advice and peer support to service users in Croydon struggling to navigate the welfare benefits system.</v>
          </cell>
          <cell r="E8">
            <v>45589</v>
          </cell>
          <cell r="F8" t="str">
            <v/>
          </cell>
          <cell r="G8" t="str">
            <v/>
          </cell>
          <cell r="H8" t="str">
            <v>2017-07-01</v>
          </cell>
          <cell r="I8" t="str">
            <v>2019-06-01</v>
          </cell>
          <cell r="J8">
            <v>23</v>
          </cell>
          <cell r="K8" t="str">
            <v>Hear Us</v>
          </cell>
          <cell r="L8">
            <v>1135535</v>
          </cell>
          <cell r="M8" t="str">
            <v>06891337</v>
          </cell>
          <cell r="N8" t="str">
            <v>London</v>
          </cell>
          <cell r="O8" t="str">
            <v>United Kingdom</v>
          </cell>
          <cell r="P8" t="str">
            <v>E05011484</v>
          </cell>
          <cell r="Q8" t="str">
            <v>South Croydon</v>
          </cell>
          <cell r="R8" t="str">
            <v>Legacy</v>
          </cell>
        </row>
        <row r="9">
          <cell r="A9">
            <v>7</v>
          </cell>
          <cell r="B9">
            <v>1131</v>
          </cell>
          <cell r="C9" t="str">
            <v>Get Out and About! Community Development</v>
          </cell>
          <cell r="D9" t="str">
            <v>A community based project to improve the mental wellbeing of older people (60+), who experience depression or are at risk. Two strands of the project aim to increase socialisation, build confidence and resilience in participants as volunteers and community leaders. The Friday Night Social at Time &amp; Talents consists of free weekly drop-in activities, open access events and peer-led groups, whilst 1:1 Neighbourhood Care Support provides bespoke individual support to older people to attend Time &amp; Talent activities.</v>
          </cell>
          <cell r="E9">
            <v>40000</v>
          </cell>
          <cell r="F9" t="str">
            <v/>
          </cell>
          <cell r="G9" t="str">
            <v/>
          </cell>
          <cell r="H9" t="str">
            <v>2017-07-14</v>
          </cell>
          <cell r="I9" t="str">
            <v>2019-09-14</v>
          </cell>
          <cell r="J9">
            <v>26</v>
          </cell>
          <cell r="K9" t="str">
            <v>Time &amp; Talents</v>
          </cell>
          <cell r="L9">
            <v>1084545</v>
          </cell>
          <cell r="M9">
            <v>4009766</v>
          </cell>
          <cell r="N9" t="str">
            <v>London</v>
          </cell>
          <cell r="O9" t="str">
            <v>United Kingdom</v>
          </cell>
          <cell r="P9" t="str">
            <v>E05011112</v>
          </cell>
          <cell r="Q9" t="str">
            <v>Rotherhithe</v>
          </cell>
          <cell r="R9" t="str">
            <v>Legacy</v>
          </cell>
        </row>
        <row r="10">
          <cell r="A10">
            <v>8</v>
          </cell>
          <cell r="B10">
            <v>1137</v>
          </cell>
          <cell r="C10" t="str">
            <v>Reminiscence Journeys</v>
          </cell>
          <cell r="D10" t="str">
            <v>Providing reminiscence training and tools to staff and relatives/friends on two Inpatient services to develop therapeutic reminiscence activity as part of planned care.</v>
          </cell>
          <cell r="E10">
            <v>49444</v>
          </cell>
          <cell r="F10" t="str">
            <v/>
          </cell>
          <cell r="G10" t="str">
            <v/>
          </cell>
          <cell r="H10" t="str">
            <v>2017-11-01</v>
          </cell>
          <cell r="I10" t="str">
            <v>2019-05-01</v>
          </cell>
          <cell r="J10">
            <v>18</v>
          </cell>
          <cell r="K10" t="str">
            <v>South London and Maudsley NHS Foundation Trust</v>
          </cell>
          <cell r="L10" t="str">
            <v/>
          </cell>
          <cell r="M10" t="str">
            <v/>
          </cell>
          <cell r="N10" t="str">
            <v>London</v>
          </cell>
          <cell r="O10" t="str">
            <v>United Kingdom</v>
          </cell>
          <cell r="P10" t="str">
            <v>E05000120</v>
          </cell>
          <cell r="Q10" t="str">
            <v>Kelsey and Eden Park</v>
          </cell>
          <cell r="R10" t="str">
            <v>Legacy</v>
          </cell>
        </row>
        <row r="11">
          <cell r="A11">
            <v>9</v>
          </cell>
          <cell r="B11">
            <v>1141</v>
          </cell>
          <cell r="C11" t="str">
            <v>InspirALing</v>
          </cell>
          <cell r="D11" t="str">
            <v>Developing a creative space for service users engaged in SLaM addiction services in which participants used art to strengthen collective and individual identities, map and maintain creative connections within the community.</v>
          </cell>
          <cell r="E11">
            <v>30000</v>
          </cell>
          <cell r="F11" t="str">
            <v/>
          </cell>
          <cell r="G11" t="str">
            <v/>
          </cell>
          <cell r="H11" t="str">
            <v>2018-01-01</v>
          </cell>
          <cell r="I11" t="str">
            <v>2019-06-01</v>
          </cell>
          <cell r="J11">
            <v>17</v>
          </cell>
          <cell r="K11" t="str">
            <v>South London and Maudsley NHS Foundation Trust</v>
          </cell>
          <cell r="L11" t="str">
            <v/>
          </cell>
          <cell r="M11" t="str">
            <v/>
          </cell>
          <cell r="N11" t="str">
            <v>London</v>
          </cell>
          <cell r="O11" t="str">
            <v>United Kingdom</v>
          </cell>
          <cell r="P11" t="str">
            <v>E05000120</v>
          </cell>
          <cell r="Q11" t="str">
            <v>Kelsey and Eden Park</v>
          </cell>
          <cell r="R11" t="str">
            <v>Legacy</v>
          </cell>
        </row>
        <row r="12">
          <cell r="A12">
            <v>10</v>
          </cell>
          <cell r="B12">
            <v>1144</v>
          </cell>
          <cell r="C12" t="str">
            <v>ECG Interpretation in Psychiatry Inpatients</v>
          </cell>
          <cell r="D12" t="str">
            <v>A project to trial ECG machines in SLaM which are digitally linked to the cardiology Department in Kings College Hospital, allowing for direct requests for interpretation.</v>
          </cell>
          <cell r="E12">
            <v>51744</v>
          </cell>
          <cell r="F12" t="str">
            <v/>
          </cell>
          <cell r="G12" t="str">
            <v/>
          </cell>
          <cell r="H12" t="str">
            <v>2018-04-01</v>
          </cell>
          <cell r="I12" t="str">
            <v>2021-03-01</v>
          </cell>
          <cell r="J12">
            <v>35</v>
          </cell>
          <cell r="K12" t="str">
            <v>King's College London</v>
          </cell>
          <cell r="L12" t="str">
            <v/>
          </cell>
          <cell r="M12" t="str">
            <v/>
          </cell>
          <cell r="N12" t="str">
            <v>London</v>
          </cell>
          <cell r="O12" t="str">
            <v>United Kingdom</v>
          </cell>
          <cell r="P12" t="str">
            <v>E05000644</v>
          </cell>
          <cell r="Q12" t="str">
            <v>St James's</v>
          </cell>
          <cell r="R12" t="str">
            <v>Legacy</v>
          </cell>
        </row>
        <row r="13">
          <cell r="A13">
            <v>11</v>
          </cell>
          <cell r="B13">
            <v>1157</v>
          </cell>
          <cell r="C13" t="str">
            <v>ASTAR design work and illustrations</v>
          </cell>
          <cell r="D13" t="str">
            <v>Commissioned professionally designed material for use in the pilot RCT ASTAR (Predictive Parenting) project embedded within an NIHR programme. The pilot tested a novel group parent programme to help manage the
behaviour of young children with autism. The commissioned materials ensure the longevity of
the intervention and ‘future proof’ the materials, both aesthetically but also when different presentation
platforms become available.</v>
          </cell>
          <cell r="E13">
            <v>4000</v>
          </cell>
          <cell r="F13" t="str">
            <v/>
          </cell>
          <cell r="G13" t="str">
            <v/>
          </cell>
          <cell r="H13" t="str">
            <v>2018-04-01</v>
          </cell>
          <cell r="I13" t="str">
            <v>2019-04-01</v>
          </cell>
          <cell r="J13">
            <v>12</v>
          </cell>
          <cell r="K13" t="str">
            <v>King's College London</v>
          </cell>
          <cell r="L13" t="str">
            <v/>
          </cell>
          <cell r="M13" t="str">
            <v/>
          </cell>
          <cell r="N13" t="str">
            <v>London</v>
          </cell>
          <cell r="O13" t="str">
            <v>United Kingdom</v>
          </cell>
          <cell r="P13" t="str">
            <v>E05000644</v>
          </cell>
          <cell r="Q13" t="str">
            <v>St James's</v>
          </cell>
          <cell r="R13" t="str">
            <v>Ad-hoc 2019</v>
          </cell>
        </row>
        <row r="14">
          <cell r="A14">
            <v>12</v>
          </cell>
          <cell r="B14">
            <v>1500</v>
          </cell>
          <cell r="C14" t="str">
            <v>ECG Interpretation - EXTRA £10k</v>
          </cell>
          <cell r="D14" t="str">
            <v>A project to trial ECG machines in SLaM which are digitally linked to the cardiology Department in Kings College Hospital, allowing for direct requests for interpretation.</v>
          </cell>
          <cell r="E14">
            <v>10000</v>
          </cell>
          <cell r="F14" t="str">
            <v/>
          </cell>
          <cell r="G14" t="str">
            <v/>
          </cell>
          <cell r="H14" t="str">
            <v>2018-04-01</v>
          </cell>
          <cell r="I14" t="str">
            <v>2021-03-01</v>
          </cell>
          <cell r="J14">
            <v>35</v>
          </cell>
          <cell r="K14" t="str">
            <v>King's College London</v>
          </cell>
          <cell r="L14" t="str">
            <v/>
          </cell>
          <cell r="M14" t="str">
            <v/>
          </cell>
          <cell r="N14" t="str">
            <v>London</v>
          </cell>
          <cell r="O14" t="str">
            <v>United Kingdom</v>
          </cell>
          <cell r="P14" t="str">
            <v>E05000644</v>
          </cell>
          <cell r="Q14" t="str">
            <v>St James's</v>
          </cell>
          <cell r="R14" t="str">
            <v>Legacy</v>
          </cell>
        </row>
        <row r="15">
          <cell r="A15">
            <v>13</v>
          </cell>
          <cell r="B15">
            <v>1501</v>
          </cell>
          <cell r="C15" t="str">
            <v>W-rap (Well-being, Recovery, Activity Parcels)</v>
          </cell>
          <cell r="D15" t="str">
            <v>Care packages produced by and for patients, to help make hospital stays smoother. W-rap’s are designed to be given to people in crisis and are co-produced by service users at mental health charity Re-Instate, who themselves have experience of being treated in hospital for mental illness.  . The parcels are recovery based, content is themed around the New Economics Foundations Five Ways to Well-being: Be active, Connect, Take Notice, Keep Learning, Give.</v>
          </cell>
          <cell r="E15">
            <v>22000</v>
          </cell>
          <cell r="F15" t="str">
            <v/>
          </cell>
          <cell r="G15" t="str">
            <v/>
          </cell>
          <cell r="H15" t="str">
            <v>2018-07-11</v>
          </cell>
          <cell r="I15" t="str">
            <v>2020-07-11</v>
          </cell>
          <cell r="J15">
            <v>24</v>
          </cell>
          <cell r="K15" t="str">
            <v>Re-Instate Ltd</v>
          </cell>
          <cell r="L15">
            <v>256433</v>
          </cell>
          <cell r="M15" t="str">
            <v>00876027</v>
          </cell>
          <cell r="N15" t="str">
            <v>Erith</v>
          </cell>
          <cell r="O15" t="str">
            <v>United Kingdom</v>
          </cell>
          <cell r="P15" t="str">
            <v>E05011225</v>
          </cell>
          <cell r="Q15" t="str">
            <v>Erith</v>
          </cell>
          <cell r="R15" t="str">
            <v>Legacy</v>
          </cell>
        </row>
        <row r="16">
          <cell r="A16">
            <v>14</v>
          </cell>
          <cell r="B16">
            <v>1502</v>
          </cell>
          <cell r="C16" t="str">
            <v>DISCOVER app development for young people with anxiety</v>
          </cell>
          <cell r="D16" t="str">
            <v>Co-creation of a digital app with teenagers. DISCOVER is a Maudsley Charity funded service that was devised by Psychologists from South London and Maudsley NHS Foundation Trust. The programme is delivered as a schools-based workshop for 16-18 year olds, who experience anxiety, low mood and stress. The coproduced mobile phone app provides tips and motivation to young people who have completed the DISCOVER course. It complements the existing workshop programme, helping to maintain progress, improve motivation and promote long-term recovery.</v>
          </cell>
          <cell r="E16">
            <v>47885</v>
          </cell>
          <cell r="F16" t="str">
            <v/>
          </cell>
          <cell r="G16" t="str">
            <v/>
          </cell>
          <cell r="H16" t="str">
            <v>2018-08-01</v>
          </cell>
          <cell r="I16" t="str">
            <v>2019-09-01</v>
          </cell>
          <cell r="J16">
            <v>13</v>
          </cell>
          <cell r="K16" t="str">
            <v>South London and Maudsley NHS Foundation Trust</v>
          </cell>
          <cell r="L16" t="str">
            <v/>
          </cell>
          <cell r="M16" t="str">
            <v/>
          </cell>
          <cell r="N16" t="str">
            <v>London</v>
          </cell>
          <cell r="O16" t="str">
            <v>United Kingdom</v>
          </cell>
          <cell r="P16" t="str">
            <v>E05000120</v>
          </cell>
          <cell r="Q16" t="str">
            <v>Kelsey and Eden Park</v>
          </cell>
          <cell r="R16" t="str">
            <v>Legacy</v>
          </cell>
        </row>
        <row r="17">
          <cell r="A17">
            <v>15</v>
          </cell>
          <cell r="B17">
            <v>1503</v>
          </cell>
          <cell r="C17" t="str">
            <v>Loophole Music, a therapeutic music group at Bethlem Royal Hospital</v>
          </cell>
          <cell r="D17" t="str">
            <v>Loophole Music is a therapeutic music group that provides stimulation and a safe space for self-expression for patients at Bethlem Royal Hospital. Through weekly communal music-making sessions, using innovative technology and traditional acoustic instruments, the project provides a stimulating and safe space for patients to develop self-expression, team-working and communication skills, and positive self-identities as musicians and members of a group.</v>
          </cell>
          <cell r="E17">
            <v>42000</v>
          </cell>
          <cell r="F17" t="str">
            <v/>
          </cell>
          <cell r="G17" t="str">
            <v/>
          </cell>
          <cell r="H17" t="str">
            <v>2018-08-01</v>
          </cell>
          <cell r="I17" t="str">
            <v>2021-07-01</v>
          </cell>
          <cell r="J17">
            <v>35</v>
          </cell>
          <cell r="K17" t="str">
            <v>Good Vibrations</v>
          </cell>
          <cell r="L17">
            <v>1126493</v>
          </cell>
          <cell r="M17" t="str">
            <v/>
          </cell>
          <cell r="N17" t="str">
            <v>London</v>
          </cell>
          <cell r="O17" t="str">
            <v>United Kingdom</v>
          </cell>
          <cell r="P17" t="str">
            <v>E05009309</v>
          </cell>
          <cell r="Q17" t="str">
            <v>Queenhithe</v>
          </cell>
          <cell r="R17" t="str">
            <v>Legacy</v>
          </cell>
        </row>
        <row r="18">
          <cell r="A18">
            <v>16</v>
          </cell>
          <cell r="B18">
            <v>1504</v>
          </cell>
          <cell r="C18" t="str">
            <v>Recreate Psychiatry at Dragon Cafe</v>
          </cell>
          <cell r="D18" t="str">
            <v>Dragon Cafe is an initiative of Mental Fight Club and provides a programme of creative wellbeing-related events, exploring issues around mental illness, recovery and wellbeing. Recreate Psychiatry are focus groups at The Dragon Cafe, and provide volunteer experience to trainee doctors. The programme includes an evening headline event titled The Epistemic Injustice in Mental Health - based on an event series run by The Association of Social Anthropologists. The project enables psychiatric professionals to better understand people who have lived experience of mental ill health, and for service-users to in turn better understand them.</v>
          </cell>
          <cell r="E18">
            <v>10000</v>
          </cell>
          <cell r="F18" t="str">
            <v/>
          </cell>
          <cell r="G18" t="str">
            <v/>
          </cell>
          <cell r="H18" t="str">
            <v>2018-09-01</v>
          </cell>
          <cell r="I18" t="str">
            <v>2019-08-01</v>
          </cell>
          <cell r="J18">
            <v>11</v>
          </cell>
          <cell r="K18" t="str">
            <v>Mental Fight Club</v>
          </cell>
          <cell r="L18">
            <v>1158926</v>
          </cell>
          <cell r="M18" t="str">
            <v>CE003129</v>
          </cell>
          <cell r="N18" t="str">
            <v>London</v>
          </cell>
          <cell r="O18" t="str">
            <v>United Kingdom</v>
          </cell>
          <cell r="P18" t="str">
            <v>E05011098</v>
          </cell>
          <cell r="Q18" t="str">
            <v>Chaucer</v>
          </cell>
          <cell r="R18" t="str">
            <v>Legacy</v>
          </cell>
        </row>
        <row r="19">
          <cell r="A19">
            <v>17</v>
          </cell>
          <cell r="B19">
            <v>1505</v>
          </cell>
          <cell r="C19" t="str">
            <v>Beating eating disorders in South London</v>
          </cell>
          <cell r="D19" t="str">
            <v>Deliver activities to increase the likelihood of sufferers seeking help earlier in their illness and starting treatment within the earliest time possible. Within the boroughs of Lambeth, Southwark, Lewisham and Croydon this includes delivering a one-day training course to staff from nine secondary schools, supporting seven Beat Ambassadors to raise awareness locally, developing one university-based group at King’s College London, contacting all GP surgeries across the four boroughs to share information about eating disorders and the role of the GP, distributing Beat materials to raise awareness of our helpline and contributing to public understanding of eating disorders through media work.</v>
          </cell>
          <cell r="E19">
            <v>45105</v>
          </cell>
          <cell r="F19" t="str">
            <v/>
          </cell>
          <cell r="G19" t="str">
            <v/>
          </cell>
          <cell r="H19" t="str">
            <v>2018-09-01</v>
          </cell>
          <cell r="I19" t="str">
            <v>2019-08-01</v>
          </cell>
          <cell r="J19">
            <v>11</v>
          </cell>
          <cell r="K19" t="str">
            <v>Beat</v>
          </cell>
          <cell r="L19">
            <v>801343</v>
          </cell>
          <cell r="M19">
            <v>2368495</v>
          </cell>
          <cell r="N19" t="str">
            <v>Norwich</v>
          </cell>
          <cell r="O19" t="str">
            <v>United Kingdom</v>
          </cell>
          <cell r="P19" t="str">
            <v>E05012910</v>
          </cell>
          <cell r="Q19" t="str">
            <v>Thorpe Hamlet</v>
          </cell>
          <cell r="R19" t="str">
            <v>Legacy</v>
          </cell>
        </row>
        <row r="20">
          <cell r="A20">
            <v>18</v>
          </cell>
          <cell r="B20">
            <v>1506</v>
          </cell>
          <cell r="C20" t="str">
            <v>Hear Us Open Forums</v>
          </cell>
          <cell r="D20" t="str">
            <v>Fund Open Forums bringing together the mental health community to discuss with commissioners and service providers the services that are delivered locally. The forums bring together service users, carers and staff from statutory and voluntary organisations to talk about issues that affect people with mental health problems and provides vital feedback to monitor and improve services in Croydon.</v>
          </cell>
          <cell r="E20">
            <v>20000</v>
          </cell>
          <cell r="F20" t="str">
            <v/>
          </cell>
          <cell r="G20" t="str">
            <v/>
          </cell>
          <cell r="H20" t="str">
            <v>2018-09-01</v>
          </cell>
          <cell r="I20" t="str">
            <v>2020-03-01</v>
          </cell>
          <cell r="J20">
            <v>18</v>
          </cell>
          <cell r="K20" t="str">
            <v>Hear Us</v>
          </cell>
          <cell r="L20">
            <v>1135535</v>
          </cell>
          <cell r="M20" t="str">
            <v>06891337</v>
          </cell>
          <cell r="N20" t="str">
            <v>London</v>
          </cell>
          <cell r="O20" t="str">
            <v>United Kingdom</v>
          </cell>
          <cell r="P20" t="str">
            <v>E05011484</v>
          </cell>
          <cell r="Q20" t="str">
            <v>South Croydon</v>
          </cell>
          <cell r="R20" t="str">
            <v>Legacy</v>
          </cell>
        </row>
        <row r="21">
          <cell r="A21">
            <v>19</v>
          </cell>
          <cell r="B21">
            <v>1507</v>
          </cell>
          <cell r="C21" t="str">
            <v>"Whatever Makes You Happy" drama programme</v>
          </cell>
          <cell r="D21" t="str">
            <v xml:space="preserve">A free, referral-based drama programme for young people aged 8-14 with, or at risk of developing, mental ill health in Greenwich and Lewisham. Led by specialist tutors and therapists, it offers a supportive space where participants can gain confidence, find effective ways to express themselves and build resilience. </v>
          </cell>
          <cell r="E21">
            <v>36000</v>
          </cell>
          <cell r="F21" t="str">
            <v/>
          </cell>
          <cell r="G21" t="str">
            <v/>
          </cell>
          <cell r="H21" t="str">
            <v>2018-09-01</v>
          </cell>
          <cell r="I21" t="str">
            <v>2020-07-01</v>
          </cell>
          <cell r="J21">
            <v>22</v>
          </cell>
          <cell r="K21" t="str">
            <v>Greenwich &amp; Lewisham Young People’s Theatre</v>
          </cell>
          <cell r="L21">
            <v>1026883</v>
          </cell>
          <cell r="M21" t="str">
            <v>01029063</v>
          </cell>
          <cell r="N21" t="str">
            <v>London</v>
          </cell>
          <cell r="O21" t="str">
            <v>United Kingdom</v>
          </cell>
          <cell r="P21" t="str">
            <v>E05000229</v>
          </cell>
          <cell r="Q21" t="str">
            <v>Woolwich Common</v>
          </cell>
          <cell r="R21" t="str">
            <v>Legacy</v>
          </cell>
        </row>
        <row r="22">
          <cell r="A22">
            <v>20</v>
          </cell>
          <cell r="B22">
            <v>1508</v>
          </cell>
          <cell r="C22" t="str">
            <v>Virtual Reality training: scaling of mental health simulation</v>
          </cell>
          <cell r="D22" t="str">
            <v xml:space="preserve">Maudsley Simulation is the UK’s first mental health simulation training centre, using realistic scenarios in which individuals can safely practice in their professional roles to improve services. The project aims to create widely accessible and functionally useful training packages by amalgamating simulation training and 360-degree video. This tackles the issue of scalability by developing a product that can be used at both a national and international scale, providing the user has access to a smart phone and the internet.  </v>
          </cell>
          <cell r="E22">
            <v>49500</v>
          </cell>
          <cell r="F22" t="str">
            <v/>
          </cell>
          <cell r="G22" t="str">
            <v/>
          </cell>
          <cell r="H22" t="str">
            <v>2018-09-01</v>
          </cell>
          <cell r="I22" t="str">
            <v>2019-09-01</v>
          </cell>
          <cell r="J22">
            <v>12</v>
          </cell>
          <cell r="K22" t="str">
            <v>South London and Maudsley NHS Foundation Trust</v>
          </cell>
          <cell r="L22" t="str">
            <v/>
          </cell>
          <cell r="M22" t="str">
            <v/>
          </cell>
          <cell r="N22" t="str">
            <v>London</v>
          </cell>
          <cell r="O22" t="str">
            <v>United Kingdom</v>
          </cell>
          <cell r="P22" t="str">
            <v>E05000120</v>
          </cell>
          <cell r="Q22" t="str">
            <v>Kelsey and Eden Park</v>
          </cell>
          <cell r="R22" t="str">
            <v>Legacy</v>
          </cell>
        </row>
        <row r="23">
          <cell r="A23">
            <v>21</v>
          </cell>
          <cell r="B23">
            <v>1509</v>
          </cell>
          <cell r="C23" t="str">
            <v>Paediatric CUES</v>
          </cell>
          <cell r="D23" t="str">
            <v>Paediatric CUES: improving mental health resources directly available to children with chronic physical illnesses. An innovative psycho-education programme to improve mental health resources for children.</v>
          </cell>
          <cell r="E23">
            <v>50000</v>
          </cell>
          <cell r="F23" t="str">
            <v/>
          </cell>
          <cell r="G23" t="str">
            <v/>
          </cell>
          <cell r="H23" t="str">
            <v>2018-09-01</v>
          </cell>
          <cell r="I23" t="str">
            <v>2019-12-01</v>
          </cell>
          <cell r="J23">
            <v>15</v>
          </cell>
          <cell r="K23" t="str">
            <v>South London and Maudsley NHS Foundation Trust</v>
          </cell>
          <cell r="L23" t="str">
            <v/>
          </cell>
          <cell r="M23" t="str">
            <v/>
          </cell>
          <cell r="N23" t="str">
            <v>London</v>
          </cell>
          <cell r="O23" t="str">
            <v>United Kingdom</v>
          </cell>
          <cell r="P23" t="str">
            <v>E05000120</v>
          </cell>
          <cell r="Q23" t="str">
            <v>Kelsey and Eden Park</v>
          </cell>
          <cell r="R23" t="str">
            <v>Legacy</v>
          </cell>
        </row>
        <row r="24">
          <cell r="A24">
            <v>22</v>
          </cell>
          <cell r="B24">
            <v>1510</v>
          </cell>
          <cell r="C24" t="str">
            <v>Education and employment focused Individual Placement and Support (IPS) reducing social and functional difficulties for patients in psychosis services</v>
          </cell>
          <cell r="D24" t="str">
            <v>Project to implement individual placement and support (IPS) focusing on both education and employment goals within South London and Maudsley NHS Foundation Trust’s early detection for Psychosis services. The main goal is to reduce social and functional impairment that characterises this client group. This project will also generate a new evidence base and improve service delivery.</v>
          </cell>
          <cell r="E24">
            <v>49653</v>
          </cell>
          <cell r="F24" t="str">
            <v/>
          </cell>
          <cell r="G24" t="str">
            <v/>
          </cell>
          <cell r="H24" t="str">
            <v>2018-11-01</v>
          </cell>
          <cell r="I24" t="str">
            <v>2020-09-01</v>
          </cell>
          <cell r="J24">
            <v>22</v>
          </cell>
          <cell r="K24" t="str">
            <v>King's College London</v>
          </cell>
          <cell r="L24" t="str">
            <v/>
          </cell>
          <cell r="M24" t="str">
            <v/>
          </cell>
          <cell r="N24" t="str">
            <v>London</v>
          </cell>
          <cell r="O24" t="str">
            <v>United Kingdom</v>
          </cell>
          <cell r="P24" t="str">
            <v>E05000644</v>
          </cell>
          <cell r="Q24" t="str">
            <v>St James's</v>
          </cell>
          <cell r="R24" t="str">
            <v>Legacy</v>
          </cell>
        </row>
        <row r="25">
          <cell r="A25">
            <v>23</v>
          </cell>
          <cell r="B25">
            <v>1511</v>
          </cell>
          <cell r="C25" t="str">
            <v>Digi Inclusion 2019 Combating digital exclusion among mental health service users</v>
          </cell>
          <cell r="D25" t="str">
            <v>A community programme which aims to combat exclusion from digital resources and learning among mental health service users. It addresses the challenges, limitations, and lack of access to digital services faced by many Lambeth residents.</v>
          </cell>
          <cell r="E25">
            <v>25828</v>
          </cell>
          <cell r="F25" t="str">
            <v/>
          </cell>
          <cell r="G25" t="str">
            <v/>
          </cell>
          <cell r="H25" t="str">
            <v>2018-12-01</v>
          </cell>
          <cell r="I25" t="str">
            <v>2020-11-01</v>
          </cell>
          <cell r="J25">
            <v>23</v>
          </cell>
          <cell r="K25" t="str">
            <v>South London and Maudsley NHS Foundation Trust</v>
          </cell>
          <cell r="L25" t="str">
            <v/>
          </cell>
          <cell r="M25" t="str">
            <v/>
          </cell>
          <cell r="N25" t="str">
            <v>London</v>
          </cell>
          <cell r="O25" t="str">
            <v>United Kingdom</v>
          </cell>
          <cell r="P25" t="str">
            <v>E05000120</v>
          </cell>
          <cell r="Q25" t="str">
            <v>Kelsey and Eden Park</v>
          </cell>
          <cell r="R25" t="str">
            <v>Legacy</v>
          </cell>
        </row>
        <row r="26">
          <cell r="A26">
            <v>24</v>
          </cell>
          <cell r="B26">
            <v>1512</v>
          </cell>
          <cell r="C26" t="str">
            <v>Pilot Cannabis Clinic for patients with Psychosis</v>
          </cell>
          <cell r="D26" t="str">
            <v>Project to establish Europe's first clinic to treat first episode psychosis in cannabis users following hospital admission.</v>
          </cell>
          <cell r="E26">
            <v>49929</v>
          </cell>
          <cell r="F26" t="str">
            <v/>
          </cell>
          <cell r="G26" t="str">
            <v/>
          </cell>
          <cell r="H26" t="str">
            <v>2019-01-01</v>
          </cell>
          <cell r="I26" t="str">
            <v>2019-12-01</v>
          </cell>
          <cell r="J26">
            <v>11</v>
          </cell>
          <cell r="K26" t="str">
            <v>South London and Maudsley NHS Foundation Trust</v>
          </cell>
          <cell r="L26" t="str">
            <v/>
          </cell>
          <cell r="M26" t="str">
            <v/>
          </cell>
          <cell r="N26" t="str">
            <v>London</v>
          </cell>
          <cell r="O26" t="str">
            <v>United Kingdom</v>
          </cell>
          <cell r="P26" t="str">
            <v>E05000120</v>
          </cell>
          <cell r="Q26" t="str">
            <v>Kelsey and Eden Park</v>
          </cell>
          <cell r="R26" t="str">
            <v>Legacy</v>
          </cell>
        </row>
        <row r="27">
          <cell r="A27">
            <v>25</v>
          </cell>
          <cell r="B27">
            <v>1513</v>
          </cell>
          <cell r="C27" t="str">
            <v>Mind and Body: Integrating our Mental and Physical Healthcare Systems (IMPHS)</v>
          </cell>
          <cell r="D27" t="str">
            <v xml:space="preserve">The Integrating our Mental and Physical Healthcare Systems (IMPHS) project will focus on improving the physical health of patients with serious mental illnesses at SLaM. The physical health of someone with a mental illness is often poorer than someone without. A 3-year project to bring together mental and physical health treatment, and address the mortality gap for those with mental illness. Part of the Mind and Body Programme at King’s Health Partners, it is a partnership between South London and Maudsley NHS Foundation Trust (SLaM), King’s College London, and Guy’s &amp; St Thomas’ and King’s College Hospital NHS Trusts. </v>
          </cell>
          <cell r="E27">
            <v>1705306</v>
          </cell>
          <cell r="F27" t="str">
            <v/>
          </cell>
          <cell r="G27" t="str">
            <v/>
          </cell>
          <cell r="H27" t="str">
            <v>2019-01-01</v>
          </cell>
          <cell r="I27" t="str">
            <v>2022-12-01</v>
          </cell>
          <cell r="J27">
            <v>47</v>
          </cell>
          <cell r="K27" t="str">
            <v>South London and Maudsley NHS Foundation Trust</v>
          </cell>
          <cell r="L27" t="str">
            <v/>
          </cell>
          <cell r="M27" t="str">
            <v/>
          </cell>
          <cell r="N27" t="str">
            <v>London</v>
          </cell>
          <cell r="O27" t="str">
            <v>United Kingdom</v>
          </cell>
          <cell r="P27" t="str">
            <v>E05000120</v>
          </cell>
          <cell r="Q27" t="str">
            <v>Kelsey and Eden Park</v>
          </cell>
          <cell r="R27" t="str">
            <v>Legacy</v>
          </cell>
        </row>
        <row r="28">
          <cell r="A28">
            <v>26</v>
          </cell>
          <cell r="B28">
            <v>1514</v>
          </cell>
          <cell r="C28" t="str">
            <v>Raw Sounds: Bringing therapeutic music and media education to inpatients and the community</v>
          </cell>
          <cell r="D28" t="str">
            <v>Raw Sounds, a mental health programme which enables inpatient and community patients to attend music sessions on hospital wards and at Raw Sounds’ Brixton- based music studio. A key priority of Raw Material is to support mental health and wellbeing in the community through creative programmes, music and performing arts. The Raw Sounds programme includes live music, studio recording, music production, DJ and performance.Members take part in AQA accredited group tuition from professional musicians, access support and signposting to relevant services, perform at community events and have opportunity to progress into volunteering roles.</v>
          </cell>
          <cell r="E28">
            <v>49530</v>
          </cell>
          <cell r="F28" t="str">
            <v/>
          </cell>
          <cell r="G28" t="str">
            <v/>
          </cell>
          <cell r="H28" t="str">
            <v>2019-01-07</v>
          </cell>
          <cell r="I28" t="str">
            <v>2021-12-07</v>
          </cell>
          <cell r="J28">
            <v>35</v>
          </cell>
          <cell r="K28" t="str">
            <v>Raw Material Music &amp; Media Education Limited</v>
          </cell>
          <cell r="L28">
            <v>1020066</v>
          </cell>
          <cell r="M28">
            <v>2807620</v>
          </cell>
          <cell r="N28" t="str">
            <v>London</v>
          </cell>
          <cell r="O28" t="str">
            <v>United Kingdom</v>
          </cell>
          <cell r="P28" t="str">
            <v>E05000436</v>
          </cell>
          <cell r="Q28" t="str">
            <v>Vassall</v>
          </cell>
          <cell r="R28" t="str">
            <v>Legacy</v>
          </cell>
        </row>
        <row r="29">
          <cell r="A29">
            <v>27</v>
          </cell>
          <cell r="B29">
            <v>1515</v>
          </cell>
          <cell r="C29" t="str">
            <v>Alchemy: Young People's Recovery College additional funding</v>
          </cell>
          <cell r="D29" t="str">
            <v xml:space="preserve">Additional bridging funding to support staff and patients working together in Lewisham young people’s services on a Recovery College, called Alchemy. The project enables young people in Lewisham to access a range of exciting classes and opportunities. Alchemy focuses around two working groups, one with a focus on BAME themes and the other with a focus on LGBT. The two groups review the course content and ensure it matches their needs. Equality is a theme that runs throughout the project. </v>
          </cell>
          <cell r="E29">
            <v>23600</v>
          </cell>
          <cell r="F29" t="str">
            <v/>
          </cell>
          <cell r="G29" t="str">
            <v/>
          </cell>
          <cell r="H29" t="str">
            <v>2019-01-19</v>
          </cell>
          <cell r="I29" t="str">
            <v>2019-09-19</v>
          </cell>
          <cell r="J29">
            <v>8</v>
          </cell>
          <cell r="K29" t="str">
            <v>South London and Maudsley NHS Foundation Trust</v>
          </cell>
          <cell r="L29" t="str">
            <v/>
          </cell>
          <cell r="M29" t="str">
            <v/>
          </cell>
          <cell r="N29" t="str">
            <v>London</v>
          </cell>
          <cell r="O29" t="str">
            <v>United Kingdom</v>
          </cell>
          <cell r="P29" t="str">
            <v>E05000120</v>
          </cell>
          <cell r="Q29" t="str">
            <v>Kelsey and Eden Park</v>
          </cell>
          <cell r="R29" t="str">
            <v>Legacy</v>
          </cell>
        </row>
        <row r="30">
          <cell r="A30">
            <v>28</v>
          </cell>
          <cell r="B30">
            <v>1516</v>
          </cell>
          <cell r="C30" t="str">
            <v>A new brief psychological intervention for First Episode Psychosis (FEP)</v>
          </cell>
          <cell r="D30" t="str">
            <v>Pilot a new psychological intervention for young adults discharged from hospital after their First Episode Psychosis (FEP) and evaluate outcomes in key domains.</v>
          </cell>
          <cell r="E30">
            <v>47136</v>
          </cell>
          <cell r="F30" t="str">
            <v/>
          </cell>
          <cell r="G30" t="str">
            <v/>
          </cell>
          <cell r="H30" t="str">
            <v>2019-06-30</v>
          </cell>
          <cell r="I30" t="str">
            <v>2019-12-30</v>
          </cell>
          <cell r="J30">
            <v>6</v>
          </cell>
          <cell r="K30" t="str">
            <v>South London and Maudsley NHS Foundation Trust</v>
          </cell>
          <cell r="L30" t="str">
            <v/>
          </cell>
          <cell r="M30" t="str">
            <v/>
          </cell>
          <cell r="N30" t="str">
            <v>London</v>
          </cell>
          <cell r="O30" t="str">
            <v>United Kingdom</v>
          </cell>
          <cell r="P30" t="str">
            <v>E05000120</v>
          </cell>
          <cell r="Q30" t="str">
            <v>Kelsey and Eden Park</v>
          </cell>
          <cell r="R30" t="str">
            <v>Legacy</v>
          </cell>
        </row>
        <row r="31">
          <cell r="A31">
            <v>29</v>
          </cell>
          <cell r="B31">
            <v>1517</v>
          </cell>
          <cell r="C31" t="str">
            <v>Cogstack</v>
          </cell>
          <cell r="D31" t="str">
            <v>Part funded by the Maudsley Charity, CogStack assists clinical decision-making with best-of-breed text analytics. CogStack is an information retrieval and extraction platform developed by researchers at the NIHR Maudsley Biomedical Research Centre.  It implements enterprise search, natural language processing, analytics and visualisation technologies to unlock the health record and assist in clinical decision making and research.</v>
          </cell>
          <cell r="E31">
            <v>345074</v>
          </cell>
          <cell r="F31" t="str">
            <v/>
          </cell>
          <cell r="G31" t="str">
            <v/>
          </cell>
          <cell r="H31" t="str">
            <v>2019-09-30</v>
          </cell>
          <cell r="I31" t="str">
            <v>2022-06-30</v>
          </cell>
          <cell r="J31">
            <v>33</v>
          </cell>
          <cell r="K31" t="str">
            <v>King's College London</v>
          </cell>
          <cell r="L31" t="str">
            <v/>
          </cell>
          <cell r="M31" t="str">
            <v/>
          </cell>
          <cell r="N31" t="str">
            <v>London</v>
          </cell>
          <cell r="O31" t="str">
            <v>United Kingdom</v>
          </cell>
          <cell r="P31" t="str">
            <v>E05000644</v>
          </cell>
          <cell r="Q31" t="str">
            <v>St James's</v>
          </cell>
          <cell r="R31" t="str">
            <v>Legacy</v>
          </cell>
        </row>
        <row r="32">
          <cell r="A32">
            <v>30</v>
          </cell>
          <cell r="B32">
            <v>2012</v>
          </cell>
          <cell r="C32" t="str">
            <v>Improving transitions from child to adult services for young people with learning disabilities in Lambeth</v>
          </cell>
          <cell r="D32" t="str">
            <v>Project to improve the transition from child to adult services for young people with learning disabilities in Lambeth, and to improve referrals between services working with young adults.  Project to offer direct support for transitions, improve information available, and improved pathways between services, thereby improving quality of life and reducing distress and carer burnout at this important time.</v>
          </cell>
          <cell r="E32">
            <v>24956</v>
          </cell>
          <cell r="F32">
            <v>24956</v>
          </cell>
          <cell r="G32" t="str">
            <v>2019-07-19</v>
          </cell>
          <cell r="H32" t="str">
            <v>2020-04-01</v>
          </cell>
          <cell r="I32" t="str">
            <v>2021-04-01</v>
          </cell>
          <cell r="J32">
            <v>12</v>
          </cell>
          <cell r="K32" t="str">
            <v>South London and Maudsley NHS Foundation Trust</v>
          </cell>
          <cell r="L32" t="str">
            <v/>
          </cell>
          <cell r="M32" t="str">
            <v/>
          </cell>
          <cell r="N32" t="str">
            <v>London</v>
          </cell>
          <cell r="O32" t="str">
            <v>United Kingdom</v>
          </cell>
          <cell r="P32" t="str">
            <v>E05000120</v>
          </cell>
          <cell r="Q32" t="str">
            <v>Kelsey and Eden Park</v>
          </cell>
          <cell r="R32" t="str">
            <v>Community &amp; Connection 2019</v>
          </cell>
        </row>
        <row r="33">
          <cell r="A33">
            <v>31</v>
          </cell>
          <cell r="B33">
            <v>2015</v>
          </cell>
          <cell r="C33" t="str">
            <v>Croydon Champs - A peer support group for adults with learning disabilities and mental health needs</v>
          </cell>
          <cell r="D33" t="str">
            <v>A peer support group initiative for adults with learning disabilities and mental health problems run by Croydon Mental Health Learning Disabilities Team. The group will be held weekly in the Bethlem Museum and Gallery workshop, and surrounding gardens. The facilitated group will meet for discussion and creative activities around managing difficult emotions and sharing life problems (and cake).</v>
          </cell>
          <cell r="E33">
            <v>1000</v>
          </cell>
          <cell r="F33">
            <v>1000</v>
          </cell>
          <cell r="G33" t="str">
            <v>2019-07-19</v>
          </cell>
          <cell r="H33" t="str">
            <v>2019-07-19</v>
          </cell>
          <cell r="I33" t="str">
            <v>2020-07-19</v>
          </cell>
          <cell r="J33">
            <v>12</v>
          </cell>
          <cell r="K33" t="str">
            <v>South London and Maudsley NHS Foundation Trust</v>
          </cell>
          <cell r="L33" t="str">
            <v/>
          </cell>
          <cell r="M33" t="str">
            <v/>
          </cell>
          <cell r="N33" t="str">
            <v>London</v>
          </cell>
          <cell r="O33" t="str">
            <v>United Kingdom</v>
          </cell>
          <cell r="P33" t="str">
            <v>E05000120</v>
          </cell>
          <cell r="Q33" t="str">
            <v>Kelsey and Eden Park</v>
          </cell>
          <cell r="R33" t="str">
            <v>Community &amp; Connection 2019</v>
          </cell>
        </row>
        <row r="34">
          <cell r="A34">
            <v>32</v>
          </cell>
          <cell r="B34">
            <v>2017</v>
          </cell>
          <cell r="C34" t="str">
            <v>Developing a voice for autistic adults in SLaM: a service user advocacy group</v>
          </cell>
          <cell r="D34" t="str">
            <v>A project to develop a group to advocate for and consult on the needs of adults with autism who use SLAM services. The group will offer consultancy for services on how they can meet the needs of the disproportionately high number of adults accessing mental health services who also have autism. Project aims to make services more accessible and effective for people with autism, a group who have often fallen through the gaps in (mental) health and social care provision.</v>
          </cell>
          <cell r="E34">
            <v>24284</v>
          </cell>
          <cell r="F34">
            <v>24284</v>
          </cell>
          <cell r="G34" t="str">
            <v>2019-07-19</v>
          </cell>
          <cell r="H34" t="str">
            <v>2019-08-01</v>
          </cell>
          <cell r="I34" t="str">
            <v>2020-08-01</v>
          </cell>
          <cell r="J34">
            <v>12</v>
          </cell>
          <cell r="K34" t="str">
            <v>South London and Maudsley NHS Foundation Trust</v>
          </cell>
          <cell r="L34" t="str">
            <v/>
          </cell>
          <cell r="M34" t="str">
            <v/>
          </cell>
          <cell r="N34" t="str">
            <v>London</v>
          </cell>
          <cell r="O34" t="str">
            <v>United Kingdom</v>
          </cell>
          <cell r="P34" t="str">
            <v>E05000120</v>
          </cell>
          <cell r="Q34" t="str">
            <v>Kelsey and Eden Park</v>
          </cell>
          <cell r="R34" t="str">
            <v>Community &amp; Connection 2019</v>
          </cell>
        </row>
        <row r="35">
          <cell r="A35">
            <v>33</v>
          </cell>
          <cell r="B35">
            <v>2022</v>
          </cell>
          <cell r="C35" t="str">
            <v>Mindfulness for Adolescents and Carers (MAC)</v>
          </cell>
          <cell r="D35" t="str">
            <v xml:space="preserve">This project aims to reduce relapse and recurrence of depression and anxiety in vulnerable adolescents, by providing a novel mindfulness intervention. Mindfulness for Adolescents and Carers (MAC) is a new group intervention, specifically designed to support vulnerable adolescents with a history of depression and anxiety who are at the point of discharge or transition from community CAMHS services.  </v>
          </cell>
          <cell r="E35">
            <v>24606</v>
          </cell>
          <cell r="F35">
            <v>24606</v>
          </cell>
          <cell r="G35" t="str">
            <v>2019-07-19</v>
          </cell>
          <cell r="H35" t="str">
            <v>2019-09-16</v>
          </cell>
          <cell r="I35" t="str">
            <v>2021-03-16</v>
          </cell>
          <cell r="J35">
            <v>18</v>
          </cell>
          <cell r="K35" t="str">
            <v>South London and Maudsley NHS Foundation Trust</v>
          </cell>
          <cell r="L35" t="str">
            <v/>
          </cell>
          <cell r="M35" t="str">
            <v/>
          </cell>
          <cell r="N35" t="str">
            <v>London</v>
          </cell>
          <cell r="O35" t="str">
            <v>United Kingdom</v>
          </cell>
          <cell r="P35" t="str">
            <v>E05000120</v>
          </cell>
          <cell r="Q35" t="str">
            <v>Kelsey and Eden Park</v>
          </cell>
          <cell r="R35" t="str">
            <v>Community &amp; Connection 2019</v>
          </cell>
        </row>
        <row r="36">
          <cell r="A36">
            <v>34</v>
          </cell>
          <cell r="B36">
            <v>2034</v>
          </cell>
          <cell r="C36" t="str">
            <v>Bulimia Nervosa in adolescence: working with local communities to increase access</v>
          </cell>
          <cell r="D36" t="str">
            <v xml:space="preserve">This project aims to reduce stigma and help young people from BAME communities to access treatment for Bulimia Nervosa. Through outreach to communities, and working with schools and parents, it will address the low rates of referral for Bulimia Nervosa from BAME communities in south east London. The project is based in Lewisham working through South London and Maudsley NHS Foundation Trust’s – Child and Adolescent services and social services.  </v>
          </cell>
          <cell r="E36">
            <v>25000</v>
          </cell>
          <cell r="F36">
            <v>25000</v>
          </cell>
          <cell r="G36" t="str">
            <v>2019-07-19</v>
          </cell>
          <cell r="H36" t="str">
            <v>2019-11-01</v>
          </cell>
          <cell r="I36" t="str">
            <v>2021-11-01</v>
          </cell>
          <cell r="J36">
            <v>24</v>
          </cell>
          <cell r="K36" t="str">
            <v>South London and Maudsley NHS Foundation Trust</v>
          </cell>
          <cell r="L36" t="str">
            <v/>
          </cell>
          <cell r="M36" t="str">
            <v/>
          </cell>
          <cell r="N36" t="str">
            <v>London</v>
          </cell>
          <cell r="O36" t="str">
            <v>United Kingdom</v>
          </cell>
          <cell r="P36" t="str">
            <v>E05000120</v>
          </cell>
          <cell r="Q36" t="str">
            <v>Kelsey and Eden Park</v>
          </cell>
          <cell r="R36" t="str">
            <v>Community &amp; Connection 2019</v>
          </cell>
        </row>
        <row r="37">
          <cell r="A37">
            <v>35</v>
          </cell>
          <cell r="B37">
            <v>2050</v>
          </cell>
          <cell r="C37" t="str">
            <v>Switched On at Blackfriars Settlement: Improving life opportunities for those with severe and enduring mental health conditions</v>
          </cell>
          <cell r="D37" t="str">
            <v xml:space="preserve">The Switched-On project aims to help improve life opportunities and support the transition into education, volunteering and work, through regular, informal digital support in a friendly and sociable weekly club. Digital access and skills are vital in successfully navigating day to day online activities/interactions (benefits, housing, online security, medical and other appointments etc) but which can prove overwhelming for those with mental health conditions. </v>
          </cell>
          <cell r="E37">
            <v>24232</v>
          </cell>
          <cell r="F37">
            <v>24232</v>
          </cell>
          <cell r="G37" t="str">
            <v>2019-07-19</v>
          </cell>
          <cell r="H37" t="str">
            <v>2020-02-03</v>
          </cell>
          <cell r="I37" t="str">
            <v>2021-08-03</v>
          </cell>
          <cell r="J37">
            <v>18</v>
          </cell>
          <cell r="K37" t="str">
            <v>Blackfriars Settlement</v>
          </cell>
          <cell r="L37">
            <v>210558</v>
          </cell>
          <cell r="M37" t="str">
            <v>00031105</v>
          </cell>
          <cell r="N37" t="str">
            <v>London</v>
          </cell>
          <cell r="O37" t="str">
            <v>United Kingdom</v>
          </cell>
          <cell r="R37" t="str">
            <v>Community &amp; Connection 2019</v>
          </cell>
        </row>
        <row r="38">
          <cell r="A38">
            <v>36</v>
          </cell>
          <cell r="B38">
            <v>2053</v>
          </cell>
          <cell r="C38" t="str">
            <v>Bethlem Community Men's Shed 2019: Opening a door to tackle isolation and men's health</v>
          </cell>
          <cell r="D38" t="str">
            <v xml:space="preserve">The Men’s Shed is a woodworking group run by the Bethlem Royal Hospital’s Occupational Therapy Department and supported by the Maudsley Charity. It provides a regular, welcoming space where men can socialise, learn woodworking skills and manage their mental health. The group, called the ‘Shedders’ meet regularly and work on practical and personal projects, from trellises, bird boxes and planters for the Bethlem Occupational Therapy Garden, to decorative boxes inspired by the history of the psychiatric hospital. </v>
          </cell>
          <cell r="E38">
            <v>12500</v>
          </cell>
          <cell r="F38">
            <v>12500</v>
          </cell>
          <cell r="G38" t="str">
            <v>2019-07-19</v>
          </cell>
          <cell r="H38" t="str">
            <v>2019-10-07</v>
          </cell>
          <cell r="I38" t="str">
            <v>2021-04-07</v>
          </cell>
          <cell r="J38">
            <v>18</v>
          </cell>
          <cell r="K38" t="str">
            <v>South London and Maudsley NHS Foundation Trust</v>
          </cell>
          <cell r="L38" t="str">
            <v/>
          </cell>
          <cell r="M38" t="str">
            <v/>
          </cell>
          <cell r="N38" t="str">
            <v>London</v>
          </cell>
          <cell r="O38" t="str">
            <v>United Kingdom</v>
          </cell>
          <cell r="P38" t="str">
            <v>E05000120</v>
          </cell>
          <cell r="Q38" t="str">
            <v>Kelsey and Eden Park</v>
          </cell>
          <cell r="R38" t="str">
            <v>Community &amp; Connection 2019</v>
          </cell>
        </row>
        <row r="39">
          <cell r="A39">
            <v>37</v>
          </cell>
          <cell r="B39">
            <v>2059</v>
          </cell>
          <cell r="C39" t="str">
            <v>Bethlem Handmade Project</v>
          </cell>
          <cell r="D39" t="str">
            <v>The Bethlem Handmade Enterprise is a social enterprise project funded by the Maudsley Charity, based at Bethlem Royal Hospital, where patients have been making ceramic and craft objects to sell to the public in the Maker’s Space shop. People from a range of inpatient and community services are taught vocational and craft skills while exploring their creative potential and keeping well. As well as an element of ceramic work, the project will focus on some of the other creative occupational departments within the hospital focusing on further developing new arts/craft based handmade project work, such as simple forms of printing and glass slumping.</v>
          </cell>
          <cell r="E39">
            <v>12500</v>
          </cell>
          <cell r="F39">
            <v>12500</v>
          </cell>
          <cell r="G39" t="str">
            <v>2019-07-19</v>
          </cell>
          <cell r="H39" t="str">
            <v>2019-10-01</v>
          </cell>
          <cell r="I39" t="str">
            <v>2020-12-01</v>
          </cell>
          <cell r="J39">
            <v>14</v>
          </cell>
          <cell r="K39" t="str">
            <v>South London and Maudsley NHS Foundation Trust</v>
          </cell>
          <cell r="L39" t="str">
            <v/>
          </cell>
          <cell r="M39" t="str">
            <v/>
          </cell>
          <cell r="N39" t="str">
            <v>London</v>
          </cell>
          <cell r="O39" t="str">
            <v>United Kingdom</v>
          </cell>
          <cell r="P39" t="str">
            <v>E05000120</v>
          </cell>
          <cell r="Q39" t="str">
            <v>Kelsey and Eden Park</v>
          </cell>
          <cell r="R39" t="str">
            <v>Community &amp; Connection 2019</v>
          </cell>
        </row>
        <row r="40">
          <cell r="A40">
            <v>38</v>
          </cell>
          <cell r="B40">
            <v>2062</v>
          </cell>
          <cell r="C40" t="str">
            <v>Developing parenting programmes: 
Tackling challenging behaviour in children by engaging hard-to-reach families in online training</v>
          </cell>
          <cell r="D40" t="str">
            <v xml:space="preserve">A project to develop new online parenting programmes and train supporting professionals to increase engagement in effective parenting work among disadvantaged, hard-to-reach families. The new technology, including videos and therapy that can be accessed at home, will tackle inconsistent, harsh parenting. This is the main contributor to challenging behaviour in children, the commonest mental health problem, which often leads to drug misuse, underachievement, violence and criminality.  </v>
          </cell>
          <cell r="E40">
            <v>22250</v>
          </cell>
          <cell r="F40">
            <v>22250</v>
          </cell>
          <cell r="G40" t="str">
            <v>2019-07-19</v>
          </cell>
          <cell r="H40" t="str">
            <v>2019-09-01</v>
          </cell>
          <cell r="I40" t="str">
            <v>2021-06-01</v>
          </cell>
          <cell r="J40">
            <v>21</v>
          </cell>
          <cell r="K40" t="str">
            <v>South London and Maudsley NHS Foundation Trust</v>
          </cell>
          <cell r="L40" t="str">
            <v/>
          </cell>
          <cell r="M40" t="str">
            <v/>
          </cell>
          <cell r="N40" t="str">
            <v>London</v>
          </cell>
          <cell r="O40" t="str">
            <v>United Kingdom</v>
          </cell>
          <cell r="P40" t="str">
            <v>E05000120</v>
          </cell>
          <cell r="Q40" t="str">
            <v>Kelsey and Eden Park</v>
          </cell>
          <cell r="R40" t="str">
            <v>Community &amp; Connection 2019</v>
          </cell>
        </row>
        <row r="41">
          <cell r="A41">
            <v>39</v>
          </cell>
          <cell r="B41">
            <v>2066</v>
          </cell>
          <cell r="C41" t="str">
            <v>A trial of the Tree of Life methodology in SLaM acute forensic medium secure in-patient settings</v>
          </cell>
          <cell r="D41" t="str">
            <v>Narrative therapy workshops to promote recovery and improve relationships between service users and staff. ‘Tree of Life’ is a type of narrative therapy that originated in Zimbabwe when counsellors were working in heavily trauma-stricken communities. Instead of asking the affected person to discuss and revisit a problem which can be traumatising in itself, they were asked to talk about the positive aspects of their life first through the metaphor of a tree. Funding provided to undertake a pilot of Tree of Life across two male and one female medium secure admission wards at River House, Bethlem Royal Hosptial, making it the first time the methodology has been implemented in a forensic setting.</v>
          </cell>
          <cell r="E41">
            <v>24540</v>
          </cell>
          <cell r="F41">
            <v>24540</v>
          </cell>
          <cell r="G41" t="str">
            <v>2019-07-19</v>
          </cell>
          <cell r="H41" t="str">
            <v>2019-10-14</v>
          </cell>
          <cell r="I41" t="str">
            <v>2021-10-14</v>
          </cell>
          <cell r="J41">
            <v>24</v>
          </cell>
          <cell r="K41" t="str">
            <v>South London and Maudsley NHS Foundation Trust</v>
          </cell>
          <cell r="L41" t="str">
            <v/>
          </cell>
          <cell r="M41" t="str">
            <v/>
          </cell>
          <cell r="N41" t="str">
            <v>London</v>
          </cell>
          <cell r="O41" t="str">
            <v>United Kingdom</v>
          </cell>
          <cell r="P41" t="str">
            <v>E05000120</v>
          </cell>
          <cell r="Q41" t="str">
            <v>Kelsey and Eden Park</v>
          </cell>
          <cell r="R41" t="str">
            <v>Community &amp; Connection 2019</v>
          </cell>
        </row>
        <row r="42">
          <cell r="A42">
            <v>40</v>
          </cell>
          <cell r="B42">
            <v>2125</v>
          </cell>
          <cell r="C42" t="str">
            <v>Engaging in ME: Providing peer support groups for individuals in BAME communities with enduring mental ill health</v>
          </cell>
          <cell r="D42" t="str">
            <v xml:space="preserve">A project that will provide peer support groups for individuals in BAME communities who are experiencing serious, enduring mental health problems but are reluctant to access secondary services, often for cultural reasons. In addition to offering safe places where people can participate in structured group work alongside their peers, this programme will empower participants to shape the course structure and take control of their mental health. Subsequently, people will be signposted to other relevant services where they’ll continue to receive appropriate support. The project will also open up the debate around mental health issues and how they present in different communities. </v>
          </cell>
          <cell r="E42">
            <v>24850</v>
          </cell>
          <cell r="F42">
            <v>24850</v>
          </cell>
          <cell r="G42" t="str">
            <v>2019-07-19</v>
          </cell>
          <cell r="H42" t="str">
            <v>2019-08-14</v>
          </cell>
          <cell r="I42" t="str">
            <v>2020-10-14</v>
          </cell>
          <cell r="J42">
            <v>14</v>
          </cell>
          <cell r="K42" t="str">
            <v>Bromley, Lewisham and Greenwich Mind</v>
          </cell>
          <cell r="L42">
            <v>1082972</v>
          </cell>
          <cell r="M42" t="str">
            <v>04071152</v>
          </cell>
          <cell r="N42" t="str">
            <v>London</v>
          </cell>
          <cell r="O42" t="str">
            <v>United Kingdom</v>
          </cell>
          <cell r="P42" t="str">
            <v>E05000122</v>
          </cell>
          <cell r="Q42" t="str">
            <v>Orpington</v>
          </cell>
          <cell r="R42" t="str">
            <v>Community &amp; Connection 2019</v>
          </cell>
        </row>
        <row r="43">
          <cell r="A43">
            <v>41</v>
          </cell>
          <cell r="B43">
            <v>2126</v>
          </cell>
          <cell r="C43" t="str">
            <v>Anchor Partner: Bethlem Museum of the Mind 2019 [core operating grant]</v>
          </cell>
          <cell r="D43" t="str">
            <v xml:space="preserve">Telling the history of mental healthcare through an internationally renowned collection of archives, art and historic objects. Bethlem Museum of the Mind tells the history of mental healthcare through an internationally renowned collection of archives, art and historic objects. Based on the site of the UK’s oldest residential psychiatric hospital, Bethlem Royal Hospital, it destigmatises mental illness through its challenging displays, exhibitions and extensive educational programme.  </v>
          </cell>
          <cell r="E43">
            <v>61000</v>
          </cell>
          <cell r="F43">
            <v>61000</v>
          </cell>
          <cell r="G43" t="str">
            <v>2019-06-21</v>
          </cell>
          <cell r="H43" t="str">
            <v>2019-07-01</v>
          </cell>
          <cell r="I43" t="str">
            <v>2020-07-01</v>
          </cell>
          <cell r="J43">
            <v>12</v>
          </cell>
          <cell r="K43" t="str">
            <v>Bethlem Art and History Collections Trust</v>
          </cell>
          <cell r="L43">
            <v>1013523</v>
          </cell>
          <cell r="M43" t="str">
            <v/>
          </cell>
          <cell r="N43" t="str">
            <v>London</v>
          </cell>
          <cell r="O43" t="str">
            <v>United Kingdom</v>
          </cell>
          <cell r="P43" t="str">
            <v>E05000120</v>
          </cell>
          <cell r="Q43" t="str">
            <v>Kelsey and Eden Park</v>
          </cell>
          <cell r="R43" t="str">
            <v>Bethlem Museum</v>
          </cell>
        </row>
        <row r="44">
          <cell r="A44">
            <v>42</v>
          </cell>
          <cell r="B44">
            <v>2136</v>
          </cell>
          <cell r="C44" t="str">
            <v>Inreach workers: Supporting the transition to independent living for those in recovery from substance misuse</v>
          </cell>
          <cell r="D44" t="str">
            <v xml:space="preserve">Kairos Community Trust provides hostel accommodation and treatment services primarily in Southwark, and supported housing for people with drug and alcohol problems and severe lifestyle challenges, in the wider South London community. The Maudsley Charity have funded two part-time ‘Inreach’ workers to support residents in their transition from Kairos houses into independent living. </v>
          </cell>
          <cell r="E44">
            <v>24960</v>
          </cell>
          <cell r="F44">
            <v>24960</v>
          </cell>
          <cell r="G44" t="str">
            <v>2019-07-19</v>
          </cell>
          <cell r="H44" t="str">
            <v>2019-10-01</v>
          </cell>
          <cell r="I44" t="str">
            <v>2021-10-01</v>
          </cell>
          <cell r="J44">
            <v>24</v>
          </cell>
          <cell r="K44" t="str">
            <v>Kairos Community Trust</v>
          </cell>
          <cell r="L44">
            <v>1117763</v>
          </cell>
          <cell r="M44" t="str">
            <v>05981181</v>
          </cell>
          <cell r="N44" t="str">
            <v>London</v>
          </cell>
          <cell r="O44" t="str">
            <v>United Kingdom</v>
          </cell>
          <cell r="P44" t="str">
            <v>E05000432</v>
          </cell>
          <cell r="Q44" t="str">
            <v>Streatham Wells</v>
          </cell>
          <cell r="R44" t="str">
            <v>Community &amp; Connection 2019</v>
          </cell>
        </row>
        <row r="45">
          <cell r="A45">
            <v>43</v>
          </cell>
          <cell r="B45">
            <v>2177</v>
          </cell>
          <cell r="C45" t="str">
            <v>Anchor Partner: Bethlem Gallery 2019</v>
          </cell>
          <cell r="D45" t="str">
            <v>Providing professional opportunities for artistic practice for current and former SLaM service users. Bethlem Gallery is a subsidiary of the Maudsley Charity. The core funding provided by the charity supports the gallery’s programme and artists. The programme includes collaborations with Bethlem Museum of the Mind, artists-in-residence, interdisciplinary research and partnerships with arts organisations across the UK and beyond. The Gallery campaigns for access to the arts in healthcare environments and engage audiences in learning and debate around mental health and artistic practice.</v>
          </cell>
          <cell r="E45">
            <v>146372</v>
          </cell>
          <cell r="F45">
            <v>146372</v>
          </cell>
          <cell r="G45" t="str">
            <v>2019-06-21</v>
          </cell>
          <cell r="H45" t="str">
            <v>2019-06-05</v>
          </cell>
          <cell r="I45" t="str">
            <v>2020-06-05</v>
          </cell>
          <cell r="J45">
            <v>12</v>
          </cell>
          <cell r="K45" t="str">
            <v>Bethlem Gallery Projects Ltd</v>
          </cell>
          <cell r="L45" t="str">
            <v>1055440-3</v>
          </cell>
          <cell r="M45" t="str">
            <v>08194872</v>
          </cell>
          <cell r="N45" t="str">
            <v>Beckenham</v>
          </cell>
          <cell r="O45" t="str">
            <v>United Kingdom</v>
          </cell>
          <cell r="P45" t="str">
            <v>E05000120</v>
          </cell>
          <cell r="Q45" t="str">
            <v>Kelsey and Eden Park</v>
          </cell>
          <cell r="R45" t="str">
            <v>Bethlem Gallery</v>
          </cell>
        </row>
        <row r="46">
          <cell r="A46">
            <v>44</v>
          </cell>
          <cell r="B46">
            <v>2183</v>
          </cell>
          <cell r="C46" t="str">
            <v>Anchor Partner: SLaM Hospital Welfare and Subsistence grants 2019</v>
          </cell>
          <cell r="D46" t="str">
            <v>Supporting 1000 hospital inpatients every year to make their hospital stay more comfortable. Maudsley Charity has funded inpatient hospital welfare services for more than 20 years. The project ensures that patients don’t experience unnecessary hardship whilst receiving hospital inpatient care. The project extends across our main hospital inpatient sites.</v>
          </cell>
          <cell r="E46">
            <v>33000</v>
          </cell>
          <cell r="F46">
            <v>33000</v>
          </cell>
          <cell r="G46" t="str">
            <v>2019-06-30</v>
          </cell>
          <cell r="H46" t="str">
            <v>2019-06-11</v>
          </cell>
          <cell r="I46" t="str">
            <v>2020-04-11</v>
          </cell>
          <cell r="J46">
            <v>10</v>
          </cell>
          <cell r="K46" t="str">
            <v>South London and Maudsley NHS Foundation Trust</v>
          </cell>
          <cell r="L46" t="str">
            <v/>
          </cell>
          <cell r="M46" t="str">
            <v/>
          </cell>
          <cell r="N46" t="str">
            <v>London</v>
          </cell>
          <cell r="O46" t="str">
            <v>United Kingdom</v>
          </cell>
          <cell r="P46" t="str">
            <v>E05000120</v>
          </cell>
          <cell r="Q46" t="str">
            <v>Kelsey and Eden Park</v>
          </cell>
          <cell r="R46" t="str">
            <v>Welfare</v>
          </cell>
        </row>
        <row r="47">
          <cell r="A47">
            <v>45</v>
          </cell>
          <cell r="B47">
            <v>2184</v>
          </cell>
          <cell r="C47" t="str">
            <v>Anchor Partner: SLaM Recovery College 2019</v>
          </cell>
          <cell r="D47" t="str">
            <v>Staff and peer recovery workers deliver collaborative training to gain valuable insights into mental healthcare. The South London and Maudsley NHS Foundation Trust (SLaM) Recovery College is jointly funded by Maudsley Charity and SLaM, with the greater proportion of funding coming from the charity. The college enables staff and peer recovery trainers to work together to deliver a unique and collaborative form of training. The training is delivered to mixed groups of staff, service users and their supporters, enabling mental health professionals and service users to gain an insight into their different perspectives.</v>
          </cell>
          <cell r="E47">
            <v>330000</v>
          </cell>
          <cell r="F47">
            <v>330000</v>
          </cell>
          <cell r="G47" t="str">
            <v>2019-06-30</v>
          </cell>
          <cell r="H47" t="str">
            <v>2019-06-12</v>
          </cell>
          <cell r="I47" t="str">
            <v>2020-04-12</v>
          </cell>
          <cell r="J47">
            <v>10</v>
          </cell>
          <cell r="K47" t="str">
            <v>South London and Maudsley NHS Foundation Trust</v>
          </cell>
          <cell r="L47" t="str">
            <v/>
          </cell>
          <cell r="M47" t="str">
            <v/>
          </cell>
          <cell r="N47" t="str">
            <v>London</v>
          </cell>
          <cell r="O47" t="str">
            <v>United Kingdom</v>
          </cell>
          <cell r="P47" t="str">
            <v>E05000120</v>
          </cell>
          <cell r="Q47" t="str">
            <v>Kelsey and Eden Park</v>
          </cell>
          <cell r="R47" t="str">
            <v>SLaM Recovery College</v>
          </cell>
        </row>
        <row r="48">
          <cell r="A48">
            <v>46</v>
          </cell>
          <cell r="B48">
            <v>2185</v>
          </cell>
          <cell r="C48" t="str">
            <v>Anchor Partner: SLaM Volunteering Service 2019</v>
          </cell>
          <cell r="D48" t="str">
            <v>Volunteering across south London's mental health services. Funding from the Maudsley Charity and South London and Maudsley NHS Foundation Trust (SLaM) supports volunteering services across the trust’s many different sites in South and South East London.</v>
          </cell>
          <cell r="E48">
            <v>72000</v>
          </cell>
          <cell r="F48">
            <v>72000</v>
          </cell>
          <cell r="G48" t="str">
            <v>2019-06-30</v>
          </cell>
          <cell r="H48" t="str">
            <v>2019-06-12</v>
          </cell>
          <cell r="I48" t="str">
            <v>2020-04-12</v>
          </cell>
          <cell r="J48">
            <v>10</v>
          </cell>
          <cell r="K48" t="str">
            <v>South London and Maudsley NHS Foundation Trust</v>
          </cell>
          <cell r="L48" t="str">
            <v/>
          </cell>
          <cell r="M48" t="str">
            <v/>
          </cell>
          <cell r="N48" t="str">
            <v>London</v>
          </cell>
          <cell r="O48" t="str">
            <v>United Kingdom</v>
          </cell>
          <cell r="P48" t="str">
            <v>E05000120</v>
          </cell>
          <cell r="Q48" t="str">
            <v>Kelsey and Eden Park</v>
          </cell>
          <cell r="R48" t="str">
            <v>SLaM Volunteering Service</v>
          </cell>
        </row>
        <row r="49">
          <cell r="A49">
            <v>47</v>
          </cell>
          <cell r="B49">
            <v>2189</v>
          </cell>
          <cell r="C49" t="str">
            <v>Assessing the mental health needs and outcomes of young people with epilepsy attending epilepsy clinical services in acute NHS Trusts</v>
          </cell>
          <cell r="D49" t="str">
            <v xml:space="preserve">Around 80,000* young people in the UK have epilepsy, and have disproportionately more mental health problems than other young people. This project led by researchers at the Institute of Psychiatry, Psychology &amp; Neuroscience, King’s College London, working with NHS clinicians across South London and Maudsley NHS Foundation Trust, King’s College Hospital NHS Foundation Trust and Guy’s and St Thomas’ NHS Foundation Trust, will develop new interventions to screen young people with epilepsy for mental health conditions, and provide them with better care. (*neural.org).  </v>
          </cell>
          <cell r="E49">
            <v>210000</v>
          </cell>
          <cell r="F49">
            <v>210000</v>
          </cell>
          <cell r="G49" t="str">
            <v>2019-10-28</v>
          </cell>
          <cell r="H49" t="str">
            <v>2020-02-01</v>
          </cell>
          <cell r="I49" t="str">
            <v>2022-02-01</v>
          </cell>
          <cell r="J49">
            <v>24</v>
          </cell>
          <cell r="K49" t="str">
            <v>King's College London</v>
          </cell>
          <cell r="L49" t="str">
            <v/>
          </cell>
          <cell r="M49" t="str">
            <v/>
          </cell>
          <cell r="N49" t="str">
            <v>London</v>
          </cell>
          <cell r="O49" t="str">
            <v>United Kingdom</v>
          </cell>
          <cell r="P49" t="str">
            <v>E05000644</v>
          </cell>
          <cell r="Q49" t="str">
            <v>St James's</v>
          </cell>
          <cell r="R49" t="str">
            <v>Epilepsy Research 2019</v>
          </cell>
        </row>
        <row r="50">
          <cell r="A50">
            <v>48</v>
          </cell>
          <cell r="B50">
            <v>2191</v>
          </cell>
          <cell r="C50" t="str">
            <v>Anchor Partner: Schwartz Rounds 2019</v>
          </cell>
          <cell r="D50" t="str">
            <v>Reflective Schwartz Rounds provide a ‘whole organisation’ reflective space for staff at South London and Maudsley NHS Foundation Trust, from all disciplines, to come together to think about the emotional impact of the work they do together. This is a Trust-wide offering which currently runs across the four main hospitals sites and Staplehurst.</v>
          </cell>
          <cell r="E50">
            <v>62400</v>
          </cell>
          <cell r="F50">
            <v>62400</v>
          </cell>
          <cell r="G50" t="str">
            <v>2019-06-30</v>
          </cell>
          <cell r="H50" t="str">
            <v>2019-06-25</v>
          </cell>
          <cell r="I50" t="str">
            <v>2020-03-25</v>
          </cell>
          <cell r="J50">
            <v>9</v>
          </cell>
          <cell r="K50" t="str">
            <v>South London and Maudsley NHS Foundation Trust</v>
          </cell>
          <cell r="L50" t="str">
            <v/>
          </cell>
          <cell r="M50" t="str">
            <v/>
          </cell>
          <cell r="N50" t="str">
            <v>London</v>
          </cell>
          <cell r="O50" t="str">
            <v>United Kingdom</v>
          </cell>
          <cell r="P50" t="str">
            <v>E05000120</v>
          </cell>
          <cell r="Q50" t="str">
            <v>Kelsey and Eden Park</v>
          </cell>
          <cell r="R50" t="str">
            <v>SLaM 2019</v>
          </cell>
        </row>
        <row r="51">
          <cell r="A51">
            <v>49</v>
          </cell>
          <cell r="B51">
            <v>2192</v>
          </cell>
          <cell r="C51" t="str">
            <v>Supporting Black Africans from BAME communities in London with mental and emotional health problems</v>
          </cell>
          <cell r="D51" t="str">
            <v>Project supports members of BAME communities from Black African backgrounds in South London with mental and emotional health difficulties. It aims at improving levels of literacy around the early signs of mental and emotional ill health and providing appropriate early intervention and preventative support. Among the target population already suffering ill health, the project will provide non-clinical support through a programme of community outreach, individual and group support sessions as well as crisis support in emergencies.</v>
          </cell>
          <cell r="E51">
            <v>2000</v>
          </cell>
          <cell r="F51">
            <v>2000</v>
          </cell>
          <cell r="G51" t="str">
            <v>2019-08-20</v>
          </cell>
          <cell r="H51" t="str">
            <v>2019-07-28</v>
          </cell>
          <cell r="I51" t="str">
            <v>2020-07-28</v>
          </cell>
          <cell r="J51">
            <v>12</v>
          </cell>
          <cell r="K51" t="str">
            <v>Besstel Child and Adult Psychiatry Foundation</v>
          </cell>
          <cell r="L51">
            <v>1183635</v>
          </cell>
          <cell r="M51" t="str">
            <v>CE017648</v>
          </cell>
          <cell r="N51" t="str">
            <v>London</v>
          </cell>
          <cell r="O51" t="str">
            <v>United Kingdom</v>
          </cell>
          <cell r="P51" t="str">
            <v>E05009386</v>
          </cell>
          <cell r="Q51" t="str">
            <v>Victoria</v>
          </cell>
          <cell r="R51" t="str">
            <v>Ad-hoc 2019</v>
          </cell>
        </row>
        <row r="52">
          <cell r="A52">
            <v>50</v>
          </cell>
          <cell r="B52">
            <v>2193</v>
          </cell>
          <cell r="C52" t="str">
            <v>Anchor Partner: Bethlem Walled Garden 2019</v>
          </cell>
          <cell r="D52" t="str">
            <v xml:space="preserve">Bethlem Occupational Therapy Garden puts patients in touch with nature at Bethlem Royal Hospital. Through a Maudsley Charity Grant, the Occupational Therapy (OT) Garden at Bethlem Royal Hospital is able to provide gardening sessions to patients, giving them time off the ward in a supported environment. The project enables patients and staff to connect with nature, grow vegetables and engage with wildlife. </v>
          </cell>
          <cell r="E52">
            <v>69200</v>
          </cell>
          <cell r="F52">
            <v>69200</v>
          </cell>
          <cell r="G52" t="str">
            <v>2019-06-30</v>
          </cell>
          <cell r="H52" t="str">
            <v>2019-07-01</v>
          </cell>
          <cell r="I52" t="str">
            <v>2020-04-01</v>
          </cell>
          <cell r="J52">
            <v>9</v>
          </cell>
          <cell r="K52" t="str">
            <v>South London and Maudsley NHS Foundation Trust</v>
          </cell>
          <cell r="L52" t="str">
            <v/>
          </cell>
          <cell r="M52" t="str">
            <v/>
          </cell>
          <cell r="N52" t="str">
            <v>London</v>
          </cell>
          <cell r="O52" t="str">
            <v>United Kingdom</v>
          </cell>
          <cell r="P52" t="str">
            <v>E05000120</v>
          </cell>
          <cell r="Q52" t="str">
            <v>Kelsey and Eden Park</v>
          </cell>
          <cell r="R52" t="str">
            <v>SLaM 2019</v>
          </cell>
        </row>
        <row r="53">
          <cell r="A53">
            <v>51</v>
          </cell>
          <cell r="B53">
            <v>2201</v>
          </cell>
          <cell r="C53" t="str">
            <v>Pathway for Eating disorders and Autism developed from Clinical Experience - PEACE</v>
          </cell>
          <cell r="D53" t="str">
            <v>Developing tailored treatment for patients with a diagnosis of Autism and an eating disorder. Working together with NHS patients, staff from South London and Maudsley NHS Foundation Trust and the Institute of Psychiatry, Psychology &amp; Neuroscience, King’s College London, will develop accessible and tailored treatment for patients with a diagnosis of autism and an eating disorder, improving clinical outcomes and developing national guidance for NHS practice, as there are currently no guidelines for this patient group.</v>
          </cell>
          <cell r="E53">
            <v>224573.76</v>
          </cell>
          <cell r="F53">
            <v>224573.76</v>
          </cell>
          <cell r="G53" t="str">
            <v>2019-12-02</v>
          </cell>
          <cell r="H53" t="str">
            <v>2020-02-03</v>
          </cell>
          <cell r="I53" t="str">
            <v>2023-02-03</v>
          </cell>
          <cell r="J53">
            <v>36</v>
          </cell>
          <cell r="K53" t="str">
            <v>King's College London</v>
          </cell>
          <cell r="L53" t="str">
            <v/>
          </cell>
          <cell r="M53" t="str">
            <v/>
          </cell>
          <cell r="N53" t="str">
            <v>London</v>
          </cell>
          <cell r="O53" t="str">
            <v>United Kingdom</v>
          </cell>
          <cell r="P53" t="str">
            <v>E05000644</v>
          </cell>
          <cell r="Q53" t="str">
            <v>St James's</v>
          </cell>
          <cell r="R53" t="str">
            <v>Innovation &amp; Improvement 2019</v>
          </cell>
        </row>
        <row r="54">
          <cell r="A54">
            <v>52</v>
          </cell>
          <cell r="B54">
            <v>2209</v>
          </cell>
          <cell r="C54" t="str">
            <v>Molehill Mountain: An app to help autistic people live better with anxiety</v>
          </cell>
          <cell r="D54" t="str">
            <v xml:space="preserve">Further development of an app to help autistic people manage anxiety. A clinical team led by the Institute of Psychiatry, Psychology &amp; Neuroscience, King’s College London, working with the research charity  Autistica, will enable further development of a mobile app to support autistic people manage anxiety. This is the most common treatable  mental health condition in autism, experienced by 40% of the 700,000 autistic  people in the UK. (source: NAS) </v>
          </cell>
          <cell r="E54">
            <v>314365</v>
          </cell>
          <cell r="F54">
            <v>314365</v>
          </cell>
          <cell r="G54" t="str">
            <v>2019-12-02</v>
          </cell>
          <cell r="H54" t="str">
            <v>2020-01-01</v>
          </cell>
          <cell r="I54" t="str">
            <v>2021-07-01</v>
          </cell>
          <cell r="J54">
            <v>18</v>
          </cell>
          <cell r="K54" t="str">
            <v>King's College London</v>
          </cell>
          <cell r="L54" t="str">
            <v/>
          </cell>
          <cell r="M54" t="str">
            <v/>
          </cell>
          <cell r="N54" t="str">
            <v>London</v>
          </cell>
          <cell r="O54" t="str">
            <v>United Kingdom</v>
          </cell>
          <cell r="P54" t="str">
            <v>E05000644</v>
          </cell>
          <cell r="Q54" t="str">
            <v>St James's</v>
          </cell>
          <cell r="R54" t="str">
            <v>Innovation &amp; Improvement 2019</v>
          </cell>
        </row>
        <row r="55">
          <cell r="A55">
            <v>53</v>
          </cell>
          <cell r="B55">
            <v>2237</v>
          </cell>
          <cell r="C55" t="str">
            <v>Stakeholder views on using Body Worn Cameras in Acute Mental Health Wards: A qualitative interview study.</v>
          </cell>
          <cell r="D55" t="str">
            <v xml:space="preserve">Body worn cameras allow NHS staff and patients on inpatient wards to request a situation to be filmed. The use of body worn cameras is being trialled in a number of mental health trusts in the UK. This project, led by researchers at the Institute of Psychiatry, Psychology &amp; Neuroscience, King’s College London and clinicians at South London and Maudsley NHS Foundation Trust will undertake the largest study to date of NHS staff and patient attitudes to the potential use of body worn cameras and explore the ethical and therapeutic considerations of their use in NHS healthcare settings.  </v>
          </cell>
          <cell r="E55">
            <v>60872</v>
          </cell>
          <cell r="F55">
            <v>60872</v>
          </cell>
          <cell r="G55" t="str">
            <v>2019-12-02</v>
          </cell>
          <cell r="H55" t="str">
            <v>2020-01-06</v>
          </cell>
          <cell r="I55" t="str">
            <v>2020-09-06</v>
          </cell>
          <cell r="J55">
            <v>8</v>
          </cell>
          <cell r="K55" t="str">
            <v>King's College London</v>
          </cell>
          <cell r="L55" t="str">
            <v/>
          </cell>
          <cell r="M55" t="str">
            <v/>
          </cell>
          <cell r="N55" t="str">
            <v>London</v>
          </cell>
          <cell r="O55" t="str">
            <v>United Kingdom</v>
          </cell>
          <cell r="P55" t="str">
            <v>E05000644</v>
          </cell>
          <cell r="Q55" t="str">
            <v>St James's</v>
          </cell>
          <cell r="R55" t="str">
            <v>Innovation &amp; Improvement 2019</v>
          </cell>
        </row>
        <row r="56">
          <cell r="A56">
            <v>54</v>
          </cell>
          <cell r="B56">
            <v>2244</v>
          </cell>
          <cell r="C56" t="str">
            <v xml:space="preserve">Earlier access to effective treatment in patients with psychosis:
Evaluating a new approach designed to substantially reduce the delay in accessing Clozapine
</v>
          </cell>
          <cell r="D56" t="str">
            <v xml:space="preserve">In 25% of patients with psychosis, standard treatment with antipsychotic medication is ineffective. The only treatment that can help these patients is a medication called Clozapine. However, there is often a delay of several years before patients can access Clozapine treatment. Funding this project will enable clinicians at the South London and Maudsley NHS Foundation Trust and the Institute of Psychiatry, King’s College London to evaluate a new approach designed to substantially reduce this delay, allowing patients to access effective treatment sooner. If successful, this approach is likely to change the way that people with ‘treatment resistant’ psychosis are treated. </v>
          </cell>
          <cell r="E56">
            <v>458000</v>
          </cell>
          <cell r="F56">
            <v>458000</v>
          </cell>
          <cell r="G56" t="str">
            <v>2019-12-02</v>
          </cell>
          <cell r="H56" t="str">
            <v>2020-01-01</v>
          </cell>
          <cell r="I56" t="str">
            <v>2022-01-01</v>
          </cell>
          <cell r="J56">
            <v>24</v>
          </cell>
          <cell r="K56" t="str">
            <v>King's College London</v>
          </cell>
          <cell r="L56" t="str">
            <v/>
          </cell>
          <cell r="M56" t="str">
            <v/>
          </cell>
          <cell r="N56" t="str">
            <v>London</v>
          </cell>
          <cell r="O56" t="str">
            <v>United Kingdom</v>
          </cell>
          <cell r="P56" t="str">
            <v>E05000644</v>
          </cell>
          <cell r="Q56" t="str">
            <v>St James's</v>
          </cell>
          <cell r="R56" t="str">
            <v>Innovation &amp; Improvement 2019</v>
          </cell>
        </row>
        <row r="57">
          <cell r="A57">
            <v>55</v>
          </cell>
          <cell r="B57">
            <v>2247</v>
          </cell>
          <cell r="C57" t="str">
            <v>Piloting and disseminating the DISCOVER programme for care leavers who are experiencing anxiety and depression</v>
          </cell>
          <cell r="D57" t="str">
            <v>Pilot and evaluate an adapted version of DISCOVER, created in 2018, for the particular needs of Looked After young people and Care Leavers aged 16-19 who experience anxiety, low mood and high stress levels in Lambeth and in Croydon.</v>
          </cell>
          <cell r="E57">
            <v>180000</v>
          </cell>
          <cell r="F57">
            <v>180000</v>
          </cell>
          <cell r="G57" t="str">
            <v>2019-12-02</v>
          </cell>
          <cell r="H57" t="str">
            <v>2020-04-01</v>
          </cell>
          <cell r="I57" t="str">
            <v>2022-04-01</v>
          </cell>
          <cell r="J57">
            <v>24</v>
          </cell>
          <cell r="K57" t="str">
            <v>South London and Maudsley NHS Foundation Trust</v>
          </cell>
          <cell r="L57" t="str">
            <v/>
          </cell>
          <cell r="M57" t="str">
            <v/>
          </cell>
          <cell r="N57" t="str">
            <v>London</v>
          </cell>
          <cell r="O57" t="str">
            <v>United Kingdom</v>
          </cell>
          <cell r="P57" t="str">
            <v>E05000120</v>
          </cell>
          <cell r="Q57" t="str">
            <v>Kelsey and Eden Park</v>
          </cell>
          <cell r="R57" t="str">
            <v>Innovation &amp; Improvement 2019</v>
          </cell>
        </row>
        <row r="58">
          <cell r="A58">
            <v>56</v>
          </cell>
          <cell r="B58">
            <v>2262</v>
          </cell>
          <cell r="C58" t="str">
            <v>World Suicide Prevention Day 2019: Suicide Prevention Film</v>
          </cell>
          <cell r="D58" t="str">
            <v xml:space="preserve">Funding to create a film to mark World Suicide Prevention Day (10th September) to be shared with SLaM staff and via social media. The content of the film will be talking about new SLaM strategy, and will include the lived experience of someone who is bereaved by suicide. </v>
          </cell>
          <cell r="E58">
            <v>2000</v>
          </cell>
          <cell r="F58">
            <v>2000</v>
          </cell>
          <cell r="G58" t="str">
            <v>2019-08-20</v>
          </cell>
          <cell r="H58" t="str">
            <v>2019-08-11</v>
          </cell>
          <cell r="I58" t="str">
            <v>2019-09-11</v>
          </cell>
          <cell r="J58">
            <v>1</v>
          </cell>
          <cell r="K58" t="str">
            <v>South London and Maudsley NHS Foundation Trust</v>
          </cell>
          <cell r="L58" t="str">
            <v/>
          </cell>
          <cell r="M58" t="str">
            <v/>
          </cell>
          <cell r="N58" t="str">
            <v>London</v>
          </cell>
          <cell r="O58" t="str">
            <v>United Kingdom</v>
          </cell>
          <cell r="P58" t="str">
            <v>E05000120</v>
          </cell>
          <cell r="Q58" t="str">
            <v>Kelsey and Eden Park</v>
          </cell>
          <cell r="R58" t="str">
            <v>Ad-hoc 2019</v>
          </cell>
        </row>
        <row r="59">
          <cell r="A59">
            <v>57</v>
          </cell>
          <cell r="B59">
            <v>2277</v>
          </cell>
          <cell r="C59" t="str">
            <v>40th Anniversary of Mother and Baby Unit</v>
          </cell>
          <cell r="D59" t="str">
            <v>A celebration to commemorate the 40th Anniversary of the SLaM Mother and Baby Unit with mums, babies and their families, staff and stakeholders.</v>
          </cell>
          <cell r="E59">
            <v>500</v>
          </cell>
          <cell r="F59">
            <v>500</v>
          </cell>
          <cell r="G59" t="str">
            <v>2019-09-05</v>
          </cell>
          <cell r="H59" t="str">
            <v>2019-10-16</v>
          </cell>
          <cell r="I59" t="str">
            <v>2019-12-16</v>
          </cell>
          <cell r="J59">
            <v>2</v>
          </cell>
          <cell r="K59" t="str">
            <v>South London and Maudsley NHS Foundation Trust</v>
          </cell>
          <cell r="L59" t="str">
            <v/>
          </cell>
          <cell r="M59" t="str">
            <v/>
          </cell>
          <cell r="N59" t="str">
            <v>London</v>
          </cell>
          <cell r="O59" t="str">
            <v>United Kingdom</v>
          </cell>
          <cell r="P59" t="str">
            <v>E05000120</v>
          </cell>
          <cell r="Q59" t="str">
            <v>Kelsey and Eden Park</v>
          </cell>
          <cell r="R59" t="str">
            <v>Special Purpose Funds</v>
          </cell>
        </row>
        <row r="60">
          <cell r="A60">
            <v>58</v>
          </cell>
          <cell r="B60">
            <v>2279</v>
          </cell>
          <cell r="C60" t="str">
            <v>Massage Therapy Sessions for Mums</v>
          </cell>
          <cell r="D60" t="str">
            <v>11 Weekly Massage Therapy Sessions for patients in the Mother and Baby Unit (MBU) at SLaM.</v>
          </cell>
          <cell r="E60">
            <v>1800</v>
          </cell>
          <cell r="F60">
            <v>1800</v>
          </cell>
          <cell r="G60" t="str">
            <v>2019-09-05</v>
          </cell>
          <cell r="H60" t="str">
            <v>2019-08-14</v>
          </cell>
          <cell r="I60" t="str">
            <v>2019-11-14</v>
          </cell>
          <cell r="J60">
            <v>3</v>
          </cell>
          <cell r="K60" t="str">
            <v>South London and Maudsley NHS Foundation Trust</v>
          </cell>
          <cell r="L60" t="str">
            <v/>
          </cell>
          <cell r="M60" t="str">
            <v/>
          </cell>
          <cell r="N60" t="str">
            <v>London</v>
          </cell>
          <cell r="O60" t="str">
            <v>United Kingdom</v>
          </cell>
          <cell r="P60" t="str">
            <v>E05000120</v>
          </cell>
          <cell r="Q60" t="str">
            <v>Kelsey and Eden Park</v>
          </cell>
          <cell r="R60" t="str">
            <v>Special Purpose Funds</v>
          </cell>
        </row>
        <row r="61">
          <cell r="A61">
            <v>59</v>
          </cell>
          <cell r="B61">
            <v>2281</v>
          </cell>
          <cell r="C61" t="str">
            <v>Maudsley Centre CAED Intensive Treatment Programme: Therapeutic trips in London for children and young people with anorexia nervosa</v>
          </cell>
          <cell r="D61" t="str">
            <v xml:space="preserve">Thereapeutic trips in London for young people in CAEDS (Child and Adolescent Eating Disorder Service) in the Micahel Rutter Centre with anorexia nervosa admitted to the summer Intensive Treatment Programme to aid their treatment and facilitate food challenges and social eating. The service is an intensive day programme for young people with anorexia nervosa. ITP (Intensive Treatment Programme) is part of MCCAED - Maudsley Centre for Children and Adolescent Eating Disorders.
</v>
          </cell>
          <cell r="E61">
            <v>440</v>
          </cell>
          <cell r="F61">
            <v>440</v>
          </cell>
          <cell r="G61" t="str">
            <v>2019-09-05</v>
          </cell>
          <cell r="H61" t="str">
            <v>2019-08-19</v>
          </cell>
          <cell r="I61" t="str">
            <v>2019-09-19</v>
          </cell>
          <cell r="J61">
            <v>1</v>
          </cell>
          <cell r="K61" t="str">
            <v>South London and Maudsley NHS Foundation Trust</v>
          </cell>
          <cell r="L61" t="str">
            <v/>
          </cell>
          <cell r="M61" t="str">
            <v/>
          </cell>
          <cell r="N61" t="str">
            <v>London</v>
          </cell>
          <cell r="O61" t="str">
            <v>United Kingdom</v>
          </cell>
          <cell r="P61" t="str">
            <v>E05000120</v>
          </cell>
          <cell r="Q61" t="str">
            <v>Kelsey and Eden Park</v>
          </cell>
          <cell r="R61" t="str">
            <v>Special Purpose Funds</v>
          </cell>
        </row>
        <row r="62">
          <cell r="A62">
            <v>60</v>
          </cell>
          <cell r="B62">
            <v>2293</v>
          </cell>
          <cell r="C62" t="str">
            <v>Maudsley Centre CAED Intensive Treatment Programme: Therapeutic trip out</v>
          </cell>
          <cell r="D62" t="str">
            <v>The service is an intensive day programme for young people with anorexia nervosa. ITP (Intensive Treatment Programme) is part of MCCAED - Maudsley Centre for Children and Adolescent Eating Disorders. Arranged trip as part of the summer programme: Wildlife Drawing Workshop. A group of young people and staff will visit Spitalfields City Farm and draw the animals there under the guidance of an artist. The workshop allows young people to get up close to the animals and focus on drawing them in a supportive environment, allowing them some respite from the eating disorder cognitions.</v>
          </cell>
          <cell r="E62">
            <v>300</v>
          </cell>
          <cell r="F62">
            <v>300</v>
          </cell>
          <cell r="G62" t="str">
            <v>2019-09-05</v>
          </cell>
          <cell r="H62" t="str">
            <v>2019-08-27</v>
          </cell>
          <cell r="I62" t="str">
            <v>2019-09-27</v>
          </cell>
          <cell r="J62">
            <v>1</v>
          </cell>
          <cell r="K62" t="str">
            <v>South London and Maudsley NHS Foundation Trust</v>
          </cell>
          <cell r="L62" t="str">
            <v/>
          </cell>
          <cell r="M62" t="str">
            <v/>
          </cell>
          <cell r="N62" t="str">
            <v>London</v>
          </cell>
          <cell r="O62" t="str">
            <v>United Kingdom</v>
          </cell>
          <cell r="P62" t="str">
            <v>E05000120</v>
          </cell>
          <cell r="Q62" t="str">
            <v>Kelsey and Eden Park</v>
          </cell>
          <cell r="R62" t="str">
            <v>Special Purpose Funds</v>
          </cell>
        </row>
        <row r="63">
          <cell r="A63">
            <v>61</v>
          </cell>
          <cell r="B63">
            <v>2296</v>
          </cell>
          <cell r="C63" t="str">
            <v>Anchor Partner: NHS SLaM Staff Awards 2019</v>
          </cell>
          <cell r="D63" t="str">
            <v>Ceremony to celebrate the achievements of SLaM staff.</v>
          </cell>
          <cell r="E63">
            <v>30000</v>
          </cell>
          <cell r="F63">
            <v>30000</v>
          </cell>
          <cell r="G63" t="str">
            <v>2019-09-25</v>
          </cell>
          <cell r="H63" t="str">
            <v>2019-09-09</v>
          </cell>
          <cell r="I63" t="str">
            <v>2019-10-09</v>
          </cell>
          <cell r="J63">
            <v>1</v>
          </cell>
          <cell r="K63" t="str">
            <v>South London and Maudsley NHS Foundation Trust</v>
          </cell>
          <cell r="L63" t="str">
            <v/>
          </cell>
          <cell r="M63" t="str">
            <v/>
          </cell>
          <cell r="N63" t="str">
            <v>London</v>
          </cell>
          <cell r="O63" t="str">
            <v>United Kingdom</v>
          </cell>
          <cell r="P63" t="str">
            <v>E05000120</v>
          </cell>
          <cell r="Q63" t="str">
            <v>Kelsey and Eden Park</v>
          </cell>
          <cell r="R63" t="str">
            <v>SLaM 2019</v>
          </cell>
        </row>
        <row r="64">
          <cell r="A64">
            <v>62</v>
          </cell>
          <cell r="B64">
            <v>2297</v>
          </cell>
          <cell r="C64" t="str">
            <v xml:space="preserve">Access to theatre and the arts for inpatients
</v>
          </cell>
          <cell r="D64" t="str">
            <v>Access to theatre and the arts for long stay forensic patients: theatre tickets for in-patients in low and medium security at the Bethlem Royal Hospital. A socially inclusive experience by often rejected and isolated patients, to performances that are challenging, moving and often joyful.</v>
          </cell>
          <cell r="E64">
            <v>1150</v>
          </cell>
          <cell r="F64">
            <v>1150</v>
          </cell>
          <cell r="G64" t="str">
            <v>2019-09-13</v>
          </cell>
          <cell r="H64" t="str">
            <v>2019-12-19</v>
          </cell>
          <cell r="I64" t="str">
            <v>2020-01-19</v>
          </cell>
          <cell r="J64">
            <v>1</v>
          </cell>
          <cell r="K64" t="str">
            <v>South London and Maudsley NHS Foundation Trust</v>
          </cell>
          <cell r="L64" t="str">
            <v/>
          </cell>
          <cell r="M64" t="str">
            <v/>
          </cell>
          <cell r="N64" t="str">
            <v>London</v>
          </cell>
          <cell r="O64" t="str">
            <v>United Kingdom</v>
          </cell>
          <cell r="P64" t="str">
            <v>E05000120</v>
          </cell>
          <cell r="Q64" t="str">
            <v>Kelsey and Eden Park</v>
          </cell>
          <cell r="R64" t="str">
            <v>Special Purpose Funds</v>
          </cell>
        </row>
        <row r="65">
          <cell r="A65">
            <v>63</v>
          </cell>
          <cell r="B65">
            <v>2321</v>
          </cell>
          <cell r="C65" t="str">
            <v>CAHMS Travel and Accomodation Costs</v>
          </cell>
          <cell r="D65" t="str">
            <v>Financial support for families travelling long distances to attend the clinic for assessments and weekly treatment sessions. Patient families often also need to stay overnight locally in particular for intensive treatment work and Multi-Family Groups which run on consecutive days. .</v>
          </cell>
          <cell r="E65">
            <v>773.49</v>
          </cell>
          <cell r="F65">
            <v>773.49</v>
          </cell>
          <cell r="G65" t="str">
            <v>2020-01-31</v>
          </cell>
          <cell r="H65" t="str">
            <v>2020-12-01</v>
          </cell>
          <cell r="I65" t="str">
            <v>2021-01-01</v>
          </cell>
          <cell r="J65">
            <v>1</v>
          </cell>
          <cell r="K65" t="str">
            <v>South London and Maudsley NHS Foundation Trust</v>
          </cell>
          <cell r="L65" t="str">
            <v/>
          </cell>
          <cell r="M65" t="str">
            <v/>
          </cell>
          <cell r="N65" t="str">
            <v>London</v>
          </cell>
          <cell r="O65" t="str">
            <v>United Kingdom</v>
          </cell>
          <cell r="P65" t="str">
            <v>E05000120</v>
          </cell>
          <cell r="Q65" t="str">
            <v>Kelsey and Eden Park</v>
          </cell>
          <cell r="R65" t="str">
            <v>Special Purpose Funds</v>
          </cell>
        </row>
        <row r="66">
          <cell r="A66">
            <v>64</v>
          </cell>
          <cell r="B66">
            <v>2324</v>
          </cell>
          <cell r="C66" t="str">
            <v>King's Health Partners Staff Development Fund</v>
          </cell>
          <cell r="D66" t="str">
            <v>The King’s Health Partners Staff Development Fund is designed to help eligible individuals meet the cost of professional development opportunities such as attending conferences or undertaking short courses. One of King’s Health Partners’ primary aims is to address the challenges of working at the interface between mental and physical healthcare. The Mind and Body Programme has been set up specifically to aid this and applications to the Staff Development Fund must address a mind/body issue.</v>
          </cell>
          <cell r="E66">
            <v>15851.36</v>
          </cell>
          <cell r="F66">
            <v>15851.36</v>
          </cell>
          <cell r="G66" t="str">
            <v>2020-01-31</v>
          </cell>
          <cell r="H66" t="str">
            <v>2019-12-08</v>
          </cell>
          <cell r="I66" t="str">
            <v>2024-12-08</v>
          </cell>
          <cell r="J66">
            <v>60</v>
          </cell>
          <cell r="K66" t="str">
            <v>King's College London</v>
          </cell>
          <cell r="L66" t="str">
            <v/>
          </cell>
          <cell r="M66" t="str">
            <v/>
          </cell>
          <cell r="N66" t="str">
            <v>London</v>
          </cell>
          <cell r="O66" t="str">
            <v>United Kingdom</v>
          </cell>
          <cell r="P66" t="str">
            <v>E05000644</v>
          </cell>
          <cell r="Q66" t="str">
            <v>St James's</v>
          </cell>
          <cell r="R66" t="str">
            <v>Special Purpose Funds</v>
          </cell>
        </row>
        <row r="67">
          <cell r="A67">
            <v>65</v>
          </cell>
          <cell r="B67">
            <v>2328</v>
          </cell>
          <cell r="C67" t="str">
            <v>Loss and Grief Group for staff and service users</v>
          </cell>
          <cell r="D67" t="str">
            <v>Enabling staff and services users to reflect on grief and loss. Project activities include a chaplain-led Loss and Grief Group for staff and service users, piloting a community Bereavement by Suicide Group set within Lambeth, and a 'Living With Loss' Conference.</v>
          </cell>
          <cell r="E67">
            <v>1160</v>
          </cell>
          <cell r="F67">
            <v>1160</v>
          </cell>
          <cell r="G67" t="str">
            <v>2020-01-31</v>
          </cell>
          <cell r="H67" t="str">
            <v>2020-01-01</v>
          </cell>
          <cell r="I67" t="str">
            <v>2021-01-01</v>
          </cell>
          <cell r="J67">
            <v>12</v>
          </cell>
          <cell r="K67" t="str">
            <v>South London and Maudsley NHS Foundation Trust</v>
          </cell>
          <cell r="L67" t="str">
            <v/>
          </cell>
          <cell r="M67" t="str">
            <v/>
          </cell>
          <cell r="N67" t="str">
            <v>London</v>
          </cell>
          <cell r="O67" t="str">
            <v>United Kingdom</v>
          </cell>
          <cell r="P67" t="str">
            <v>E05000120</v>
          </cell>
          <cell r="Q67" t="str">
            <v>Kelsey and Eden Park</v>
          </cell>
          <cell r="R67" t="str">
            <v>Special Purpose Funds</v>
          </cell>
        </row>
        <row r="68">
          <cell r="A68">
            <v>66</v>
          </cell>
          <cell r="B68">
            <v>2329</v>
          </cell>
          <cell r="C68" t="str">
            <v>Anchor Partner: Bethlem Gallery maternity cover</v>
          </cell>
          <cell r="D68" t="str">
            <v>Maternity cover for key role at Bethlem Gallery.</v>
          </cell>
          <cell r="E68">
            <v>8262</v>
          </cell>
          <cell r="F68">
            <v>8262</v>
          </cell>
          <cell r="G68" t="str">
            <v>2020-01-31</v>
          </cell>
          <cell r="H68" t="str">
            <v>2019-12-18</v>
          </cell>
          <cell r="I68" t="str">
            <v>2020-09-18</v>
          </cell>
          <cell r="J68">
            <v>9</v>
          </cell>
          <cell r="K68" t="str">
            <v>Bethlem Gallery Projects Ltd</v>
          </cell>
          <cell r="L68" t="str">
            <v>1055440-3</v>
          </cell>
          <cell r="M68" t="str">
            <v>08194872</v>
          </cell>
          <cell r="N68" t="str">
            <v>London</v>
          </cell>
          <cell r="O68" t="str">
            <v>United Kingdom</v>
          </cell>
          <cell r="P68" t="str">
            <v>E05000120</v>
          </cell>
          <cell r="Q68" t="str">
            <v>Kelsey and Eden Park</v>
          </cell>
          <cell r="R68" t="str">
            <v>Bethlem Gallery</v>
          </cell>
        </row>
        <row r="69">
          <cell r="A69">
            <v>67</v>
          </cell>
          <cell r="B69">
            <v>2331</v>
          </cell>
          <cell r="C69" t="str">
            <v>Responding to Voices from the Asylum</v>
          </cell>
          <cell r="D69" t="str">
            <v xml:space="preserve">The Museum of the Mind Archives provide a hugely rich source of historical inspiration for people who use mental health services and staff. The project will explore the archive to identify written materials – case notes, patient diaries, letters from carers, governance meeting minutes – that provide a partial truth on people’s experiences of being in the Bethlem Hospital over the decades and centuries. Thus, this project provides an opportunity to work across the Museum of Mind and Bethlem Gallery. These materials serve as catalysts for current service users (and staff perhaps) to ‘respond’ to those voices, generating a dialogue between users and staff across the generations. </v>
          </cell>
          <cell r="E69">
            <v>2073</v>
          </cell>
          <cell r="F69">
            <v>2073</v>
          </cell>
          <cell r="G69" t="str">
            <v>2020-02-21</v>
          </cell>
          <cell r="H69" t="str">
            <v>2020-02-14</v>
          </cell>
          <cell r="I69" t="str">
            <v>2020-05-14</v>
          </cell>
          <cell r="J69">
            <v>3</v>
          </cell>
          <cell r="K69" t="str">
            <v>InHealth Associates</v>
          </cell>
          <cell r="L69" t="str">
            <v/>
          </cell>
          <cell r="M69" t="str">
            <v>09133056</v>
          </cell>
          <cell r="N69" t="str">
            <v>London</v>
          </cell>
          <cell r="O69" t="str">
            <v>United Kingdom</v>
          </cell>
          <cell r="P69" t="str">
            <v>E05000048</v>
          </cell>
          <cell r="Q69" t="str">
            <v>East Barnet</v>
          </cell>
          <cell r="R69" t="str">
            <v>Ad-hoc 2019</v>
          </cell>
        </row>
        <row r="70">
          <cell r="A70">
            <v>68</v>
          </cell>
          <cell r="B70">
            <v>2332</v>
          </cell>
          <cell r="C70" t="str">
            <v>Anchor Partner: Bethlem Museum of the Mind 2019 [SLaM costs}</v>
          </cell>
          <cell r="D70" t="str">
            <v xml:space="preserve">Bethlem Museum of the Mind tells the history of mental healthcare through an internationally renowned collection of archives, art and historic objects. Based on the site of the UK’s oldest residential psychiatric hospital, Bethlem Royal Hospital, it destigmatises mental illness through its challenging displays, exhibitions and extensive educational programme.  </v>
          </cell>
          <cell r="E70">
            <v>309231.96000000002</v>
          </cell>
          <cell r="F70">
            <v>309231.96000000002</v>
          </cell>
          <cell r="G70" t="str">
            <v>2020-01-31</v>
          </cell>
          <cell r="H70" t="str">
            <v>2020-01-01</v>
          </cell>
          <cell r="I70" t="str">
            <v>2020-04-01</v>
          </cell>
          <cell r="J70">
            <v>3</v>
          </cell>
          <cell r="K70" t="str">
            <v>Bethlem Art and History Collections Trust</v>
          </cell>
          <cell r="L70">
            <v>1013523</v>
          </cell>
          <cell r="M70" t="str">
            <v/>
          </cell>
          <cell r="N70" t="str">
            <v>London</v>
          </cell>
          <cell r="O70" t="str">
            <v>United Kingdom</v>
          </cell>
          <cell r="P70" t="str">
            <v>E05000120</v>
          </cell>
          <cell r="Q70" t="str">
            <v>Kelsey and Eden Park</v>
          </cell>
          <cell r="R70" t="str">
            <v>Bethlem Museum</v>
          </cell>
        </row>
        <row r="71">
          <cell r="A71">
            <v>69</v>
          </cell>
          <cell r="B71">
            <v>2333</v>
          </cell>
          <cell r="C71" t="str">
            <v>Feasibility of high intensity interval training in improving physical and mental health in inpatients with severe mental illness</v>
          </cell>
          <cell r="D71" t="str">
            <v xml:space="preserve">People with severe mental illness (SMI) often have poor physical health and it’s difficult to keep people active while in hospital. A feasibility RCT to see whether High Intensity Interval Training (HIIT) might be acceptable and helpful for our inpatients with severe mental illness. </v>
          </cell>
          <cell r="E71">
            <v>1830.54</v>
          </cell>
          <cell r="F71">
            <v>1830.54</v>
          </cell>
          <cell r="G71" t="str">
            <v>2020-01-31</v>
          </cell>
          <cell r="H71" t="str">
            <v>2020-01-12</v>
          </cell>
          <cell r="I71" t="str">
            <v>2021-05-12</v>
          </cell>
          <cell r="J71">
            <v>16</v>
          </cell>
          <cell r="K71" t="str">
            <v>King's College London</v>
          </cell>
          <cell r="L71" t="str">
            <v/>
          </cell>
          <cell r="M71" t="str">
            <v/>
          </cell>
          <cell r="N71" t="str">
            <v>London</v>
          </cell>
          <cell r="O71" t="str">
            <v>United Kingdom</v>
          </cell>
          <cell r="P71" t="str">
            <v>E05000644</v>
          </cell>
          <cell r="Q71" t="str">
            <v>St James's</v>
          </cell>
          <cell r="R71" t="str">
            <v>Special Purpose Funds</v>
          </cell>
        </row>
        <row r="72">
          <cell r="A72">
            <v>70</v>
          </cell>
          <cell r="B72">
            <v>2339</v>
          </cell>
          <cell r="C72" t="str">
            <v>SLaM Perinatal Mental Health Team Annual Away Day 2020</v>
          </cell>
          <cell r="D72" t="str">
            <v>Team Annaul Away Day to prepare for Royal College of Psychiatry Perinatal Quality Network Peer review. The team will review the community standard workbook sent by the College on standards required by the Quality Network. The day also will be an opportunity for staff to collaborate with key  stakeholders in Croydon (i.e health visitor, midwifes) on protocols and policies.</v>
          </cell>
          <cell r="E72">
            <v>650</v>
          </cell>
          <cell r="F72">
            <v>650</v>
          </cell>
          <cell r="G72" t="str">
            <v>2020-02-21</v>
          </cell>
          <cell r="H72" t="str">
            <v>2020-02-11</v>
          </cell>
          <cell r="I72" t="str">
            <v>2020-03-11</v>
          </cell>
          <cell r="J72">
            <v>1</v>
          </cell>
          <cell r="K72" t="str">
            <v>South London and Maudsley NHS Foundation Trust</v>
          </cell>
          <cell r="L72" t="str">
            <v/>
          </cell>
          <cell r="M72" t="str">
            <v/>
          </cell>
          <cell r="N72" t="str">
            <v>London</v>
          </cell>
          <cell r="O72" t="str">
            <v>United Kingdom</v>
          </cell>
          <cell r="P72" t="str">
            <v>E05000120</v>
          </cell>
          <cell r="Q72" t="str">
            <v>Kelsey and Eden Park</v>
          </cell>
          <cell r="R72" t="str">
            <v>Special Purpose Funds</v>
          </cell>
        </row>
        <row r="73">
          <cell r="A73">
            <v>71</v>
          </cell>
          <cell r="B73">
            <v>2340</v>
          </cell>
          <cell r="C73" t="str">
            <v>Anchor Partner: Bethlem Museum of the Mind 2020</v>
          </cell>
          <cell r="D73" t="str">
            <v xml:space="preserve">Bethlem Museum of the Mind tells the history of mental healthcare through an internationally renowned collection of archives, art and historic objects. Based on the site of the UK’s oldest residential psychiatric hospital, Bethlem Royal Hospital, it destigmatises mental illness through its challenging displays, exhibitions and extensive educational programme.  </v>
          </cell>
          <cell r="E73">
            <v>419800</v>
          </cell>
          <cell r="F73">
            <v>419800</v>
          </cell>
          <cell r="G73" t="str">
            <v>2020-02-17</v>
          </cell>
          <cell r="H73" t="str">
            <v>2020-04-01</v>
          </cell>
          <cell r="I73" t="str">
            <v>2021-04-01</v>
          </cell>
          <cell r="J73">
            <v>12</v>
          </cell>
          <cell r="K73" t="str">
            <v>Bethlem Art and History Collections Trust</v>
          </cell>
          <cell r="L73">
            <v>1013523</v>
          </cell>
          <cell r="M73" t="str">
            <v/>
          </cell>
          <cell r="N73" t="str">
            <v>London</v>
          </cell>
          <cell r="O73" t="str">
            <v>United Kingdom</v>
          </cell>
          <cell r="P73" t="str">
            <v>E05000120</v>
          </cell>
          <cell r="Q73" t="str">
            <v>Kelsey and Eden Park</v>
          </cell>
          <cell r="R73" t="str">
            <v>Bethlem Museum 2020</v>
          </cell>
        </row>
        <row r="74">
          <cell r="A74">
            <v>72</v>
          </cell>
          <cell r="B74">
            <v>2341</v>
          </cell>
          <cell r="C74" t="str">
            <v>Anchor Partner: SLaM Recovery College 2020</v>
          </cell>
          <cell r="D74" t="str">
            <v>The South London and Maudsley NHS Foundation Trust (SLaM) Recovery College is jointly funded by Maudsley Charity and SLaM, with the greater proportion of funding coming from the charity. The college enables staff and peer recovery trainers to work together to deliver a unique and collaborative form of training. The training is delivered to mixed groups of staff, service users and their supporters, enabling mental health professionals and service users to gain an insight into their different perspectives.</v>
          </cell>
          <cell r="E74">
            <v>330000</v>
          </cell>
          <cell r="F74">
            <v>330000</v>
          </cell>
          <cell r="G74" t="str">
            <v>2020-02-17</v>
          </cell>
          <cell r="H74" t="str">
            <v>2020-04-01</v>
          </cell>
          <cell r="I74" t="str">
            <v>2021-04-01</v>
          </cell>
          <cell r="J74">
            <v>12</v>
          </cell>
          <cell r="K74" t="str">
            <v>South London and Maudsley NHS Foundation Trust</v>
          </cell>
          <cell r="L74" t="str">
            <v/>
          </cell>
          <cell r="M74" t="str">
            <v/>
          </cell>
          <cell r="N74" t="str">
            <v>London</v>
          </cell>
          <cell r="O74" t="str">
            <v>United Kingdom</v>
          </cell>
          <cell r="P74" t="str">
            <v>E05000120</v>
          </cell>
          <cell r="Q74" t="str">
            <v>Kelsey and Eden Park</v>
          </cell>
          <cell r="R74" t="str">
            <v>SLaM 2020</v>
          </cell>
        </row>
        <row r="75">
          <cell r="A75">
            <v>73</v>
          </cell>
          <cell r="B75">
            <v>2344</v>
          </cell>
          <cell r="C75" t="str">
            <v>Anchor Partner: SLaM Volunteering Services 2020</v>
          </cell>
          <cell r="D75" t="str">
            <v>Funding from the Maudsley Charity and South London and Maudsley NHS Foundation Trust (SLaM) supports volunteering services across the trust’s many different sites in South and South East London.</v>
          </cell>
          <cell r="E75">
            <v>96958</v>
          </cell>
          <cell r="F75">
            <v>96958</v>
          </cell>
          <cell r="G75" t="str">
            <v>2020-02-17</v>
          </cell>
          <cell r="H75" t="str">
            <v>2020-04-01</v>
          </cell>
          <cell r="I75" t="str">
            <v>2021-04-01</v>
          </cell>
          <cell r="J75">
            <v>12</v>
          </cell>
          <cell r="K75" t="str">
            <v>South London and Maudsley NHS Foundation Trust</v>
          </cell>
          <cell r="L75" t="str">
            <v/>
          </cell>
          <cell r="M75" t="str">
            <v/>
          </cell>
          <cell r="N75" t="str">
            <v>London</v>
          </cell>
          <cell r="O75" t="str">
            <v>United Kingdom</v>
          </cell>
          <cell r="P75" t="str">
            <v>E05000120</v>
          </cell>
          <cell r="Q75" t="str">
            <v>Kelsey and Eden Park</v>
          </cell>
          <cell r="R75" t="str">
            <v>SLaM 2020</v>
          </cell>
        </row>
        <row r="76">
          <cell r="A76">
            <v>74</v>
          </cell>
          <cell r="B76">
            <v>2350</v>
          </cell>
          <cell r="C76" t="str">
            <v>Anchor Partner: Bethlem Gallery 2020</v>
          </cell>
          <cell r="D76" t="str">
            <v>Providing professional opportunities for artistic practice for current and former SLaM service users. Bethlem Gallery is a subsidiary of the Maudsley Charity. The core funding provided by the charity supports the gallery’s programme and artists. The programme includes collaborations with Bethlem Museum of the Mind, artists-in-residence, interdisciplinary research and partnerships with arts organisations across the UK and beyond. The Gallery campaigns for access to the arts in healthcare environments and engage audiences in learning and debate around mental health and artistic practice.</v>
          </cell>
          <cell r="E76">
            <v>238318</v>
          </cell>
          <cell r="F76">
            <v>238318</v>
          </cell>
          <cell r="G76" t="str">
            <v>2020-02-17</v>
          </cell>
          <cell r="H76" t="str">
            <v>2020-04-01</v>
          </cell>
          <cell r="I76" t="str">
            <v>2021-04-01</v>
          </cell>
          <cell r="J76">
            <v>12</v>
          </cell>
          <cell r="K76" t="str">
            <v>Bethlem Gallery Projects Ltd</v>
          </cell>
          <cell r="L76" t="str">
            <v>1055440-3</v>
          </cell>
          <cell r="M76" t="str">
            <v>08194872</v>
          </cell>
          <cell r="N76" t="str">
            <v>London</v>
          </cell>
          <cell r="O76" t="str">
            <v>United Kingdom</v>
          </cell>
          <cell r="P76" t="str">
            <v>E05000120</v>
          </cell>
          <cell r="Q76" t="str">
            <v>Kelsey and Eden Park</v>
          </cell>
          <cell r="R76" t="str">
            <v>Bethlem Gallery 2020</v>
          </cell>
        </row>
        <row r="77">
          <cell r="A77">
            <v>75</v>
          </cell>
          <cell r="B77">
            <v>2353</v>
          </cell>
          <cell r="C77" t="str">
            <v>Anchor Partner: SLaM Hospital Welfare and Subsistence grants 2020</v>
          </cell>
          <cell r="D77" t="str">
            <v>Supporting 1000 hospital inpatients every year to make their hospital stay more comfortable. Maudsley Charity has funded inpatient hospital welfare services for more than 20 years. The project ensures that patients don’t experience unnecessary hardship whilst receiving hospital inpatient care. The project extends across our main hospital inpatient sites.</v>
          </cell>
          <cell r="E77">
            <v>35000</v>
          </cell>
          <cell r="F77">
            <v>35000</v>
          </cell>
          <cell r="G77" t="str">
            <v>2020-02-17</v>
          </cell>
          <cell r="H77" t="str">
            <v>2020-04-01</v>
          </cell>
          <cell r="I77" t="str">
            <v>2021-04-01</v>
          </cell>
          <cell r="J77">
            <v>12</v>
          </cell>
          <cell r="K77" t="str">
            <v>South London and Maudsley NHS Foundation Trust</v>
          </cell>
          <cell r="L77" t="str">
            <v/>
          </cell>
          <cell r="M77" t="str">
            <v/>
          </cell>
          <cell r="N77" t="str">
            <v>London</v>
          </cell>
          <cell r="O77" t="str">
            <v>United Kingdom</v>
          </cell>
          <cell r="P77" t="str">
            <v>E05000120</v>
          </cell>
          <cell r="Q77" t="str">
            <v>Kelsey and Eden Park</v>
          </cell>
          <cell r="R77" t="str">
            <v>SLaM 2020</v>
          </cell>
        </row>
        <row r="78">
          <cell r="A78">
            <v>76</v>
          </cell>
          <cell r="B78">
            <v>2355</v>
          </cell>
          <cell r="C78" t="str">
            <v>Anchor Partner: Bethlem Walled Garden / Food Growing Project 2020</v>
          </cell>
          <cell r="D78" t="str">
            <v>The Bethlem Walled Garden / Food Growing Project provides horticultural therapy and food growing opportunities to all service users on the Bethlem site through a comprehensive programme of gardening activities including vocational and work preparation workshops. The project provides much needed outdoor healthy physical activities for service users while producing fresh produce for the benefit of patients, staff and the local community. It has opened up the gardens, orchards and nature trails to the public to help break down barriers and promote the therapeutic benefits of horticulture and nature for mental well-being.</v>
          </cell>
          <cell r="E78">
            <v>69200</v>
          </cell>
          <cell r="F78">
            <v>69200</v>
          </cell>
          <cell r="G78" t="str">
            <v>2020-02-17</v>
          </cell>
          <cell r="H78" t="str">
            <v>2020-04-01</v>
          </cell>
          <cell r="I78" t="str">
            <v>2021-04-01</v>
          </cell>
          <cell r="J78">
            <v>12</v>
          </cell>
          <cell r="K78" t="str">
            <v>South London and Maudsley NHS Foundation Trust</v>
          </cell>
          <cell r="L78" t="str">
            <v/>
          </cell>
          <cell r="M78" t="str">
            <v/>
          </cell>
          <cell r="N78" t="str">
            <v>London</v>
          </cell>
          <cell r="O78" t="str">
            <v>United Kingdom</v>
          </cell>
          <cell r="P78" t="str">
            <v>E05000120</v>
          </cell>
          <cell r="Q78" t="str">
            <v>Kelsey and Eden Park</v>
          </cell>
          <cell r="R78" t="str">
            <v>SLaM 2020</v>
          </cell>
        </row>
        <row r="79">
          <cell r="A79">
            <v>77</v>
          </cell>
          <cell r="B79">
            <v>2356</v>
          </cell>
          <cell r="C79" t="str">
            <v>Anchor Partner: Bethlem Gallery supplementary grant FY 2019/20</v>
          </cell>
          <cell r="D79" t="str">
            <v>This is a supplementary grant application as agreed with Maudsley Charity to cover additional costs for FY2019/20</v>
          </cell>
          <cell r="E79">
            <v>59649.26</v>
          </cell>
          <cell r="F79">
            <v>59649.26</v>
          </cell>
          <cell r="G79" t="str">
            <v>2020-01-31</v>
          </cell>
          <cell r="H79" t="str">
            <v>2020-02-03</v>
          </cell>
          <cell r="I79" t="str">
            <v>2020-04-03</v>
          </cell>
          <cell r="J79">
            <v>2</v>
          </cell>
          <cell r="K79" t="str">
            <v>Bethlem Gallery Projects Ltd</v>
          </cell>
          <cell r="L79" t="str">
            <v>1055440-3</v>
          </cell>
          <cell r="M79" t="str">
            <v>08194872</v>
          </cell>
          <cell r="N79" t="str">
            <v>London</v>
          </cell>
          <cell r="O79" t="str">
            <v>United Kingdom</v>
          </cell>
          <cell r="P79" t="str">
            <v>E05000120</v>
          </cell>
          <cell r="Q79" t="str">
            <v>Kelsey and Eden Park</v>
          </cell>
          <cell r="R79" t="str">
            <v>Bethlem Gallery</v>
          </cell>
        </row>
        <row r="80">
          <cell r="A80">
            <v>78</v>
          </cell>
          <cell r="B80">
            <v>2360</v>
          </cell>
          <cell r="C80" t="str">
            <v>Anchor Partner: Bethlem Gallery Projects</v>
          </cell>
          <cell r="D80" t="str">
            <v>This is an additional grant resulting from an agreement between Maudsley Charity and Bethlem Gallery to cover salary and other additional staff and rent costs for FY2019/20</v>
          </cell>
          <cell r="E80">
            <v>36783.599999999999</v>
          </cell>
          <cell r="F80">
            <v>36783.599999999999</v>
          </cell>
          <cell r="G80" t="str">
            <v>2020-01-31</v>
          </cell>
          <cell r="H80" t="str">
            <v>2020-02-06</v>
          </cell>
          <cell r="I80" t="str">
            <v>2020-04-06</v>
          </cell>
          <cell r="J80">
            <v>2</v>
          </cell>
          <cell r="K80" t="str">
            <v>Bethlem Gallery Projects Ltd</v>
          </cell>
          <cell r="L80" t="str">
            <v>1055440-3</v>
          </cell>
          <cell r="M80" t="str">
            <v>08194872</v>
          </cell>
          <cell r="N80" t="str">
            <v>London</v>
          </cell>
          <cell r="O80" t="str">
            <v>United Kingdom</v>
          </cell>
          <cell r="P80" t="str">
            <v>E05000120</v>
          </cell>
          <cell r="Q80" t="str">
            <v>Kelsey and Eden Park</v>
          </cell>
          <cell r="R80" t="str">
            <v>Bethlem Gallery</v>
          </cell>
        </row>
        <row r="81">
          <cell r="A81">
            <v>79</v>
          </cell>
          <cell r="B81">
            <v>2362</v>
          </cell>
          <cell r="C81" t="str">
            <v>Eating Disorders Team Away Day</v>
          </cell>
          <cell r="D81" t="str">
            <v>To provide the inpatient team with a safe space away from the Ward in order to bond and form therapeutic relationships in order to support patients recovery.</v>
          </cell>
          <cell r="E81">
            <v>1868.65</v>
          </cell>
          <cell r="F81">
            <v>1868.85</v>
          </cell>
          <cell r="G81" t="str">
            <v>2020-03-20</v>
          </cell>
          <cell r="H81" t="str">
            <v>2020-02-28</v>
          </cell>
          <cell r="I81" t="str">
            <v>2020-03-28</v>
          </cell>
          <cell r="J81">
            <v>1</v>
          </cell>
          <cell r="K81" t="str">
            <v>South London and Maudsley NHS Foundation Trust</v>
          </cell>
          <cell r="L81" t="str">
            <v/>
          </cell>
          <cell r="M81" t="str">
            <v/>
          </cell>
          <cell r="N81" t="str">
            <v>London</v>
          </cell>
          <cell r="O81" t="str">
            <v>United Kingdom</v>
          </cell>
          <cell r="P81" t="str">
            <v>E05000120</v>
          </cell>
          <cell r="Q81" t="str">
            <v>Kelsey and Eden Park</v>
          </cell>
          <cell r="R81" t="str">
            <v>Special Purpose Funds</v>
          </cell>
        </row>
        <row r="82">
          <cell r="A82">
            <v>80</v>
          </cell>
          <cell r="B82">
            <v>2363</v>
          </cell>
          <cell r="C82" t="str">
            <v xml:space="preserve">CUES-Ed for Monday Charitable Trust </v>
          </cell>
          <cell r="D82" t="str">
            <v>CUES-Ed offers non-stigmatising universal education about mental health issues - teaching children how to look after themselves emotionally and developing a shared language that enables children, teachers and parents to talk about psychological well-being.
With this grant from the Monday Charitable Trust, CUES-ED will be able to: Extend its reach to schools in areas of high deprivation and disadvantage; and enhance the flexibility and scope of delivery by improving access to those with Autistic Spectrum disorder.</v>
          </cell>
          <cell r="E82">
            <v>50000</v>
          </cell>
          <cell r="F82">
            <v>50000</v>
          </cell>
          <cell r="G82" t="str">
            <v>2020-03-20</v>
          </cell>
          <cell r="H82" t="str">
            <v>2020-03-04</v>
          </cell>
          <cell r="I82" t="str">
            <v>2021-03-04</v>
          </cell>
          <cell r="J82">
            <v>12</v>
          </cell>
          <cell r="K82" t="str">
            <v>South London and Maudsley NHS Foundation Trust</v>
          </cell>
          <cell r="L82" t="str">
            <v/>
          </cell>
          <cell r="M82" t="str">
            <v/>
          </cell>
          <cell r="N82" t="str">
            <v>London</v>
          </cell>
          <cell r="O82" t="str">
            <v>United Kingdom</v>
          </cell>
          <cell r="P82" t="str">
            <v>E05000120</v>
          </cell>
          <cell r="Q82" t="str">
            <v>Kelsey and Eden Park</v>
          </cell>
          <cell r="R82" t="str">
            <v>Special Purpose Funds</v>
          </cell>
        </row>
        <row r="83">
          <cell r="A83">
            <v>81</v>
          </cell>
          <cell r="B83">
            <v>2364</v>
          </cell>
          <cell r="C83" t="str">
            <v>CAMHS Travel and Accomodation Costs</v>
          </cell>
          <cell r="D83" t="str">
            <v>Financial support for families travelling long distances to attend the clinic for assessments and weekly treatment sessions. Patient families often also need to stay overnight locally in particular for intensive treatment work and Multi-Family Groups which run on consecutive days. .</v>
          </cell>
          <cell r="E83">
            <v>661.1</v>
          </cell>
          <cell r="F83">
            <v>661.1</v>
          </cell>
          <cell r="G83" t="str">
            <v>2020-04-02</v>
          </cell>
          <cell r="H83" t="str">
            <v>2020-03-12</v>
          </cell>
          <cell r="I83" t="str">
            <v>2020-04-12</v>
          </cell>
          <cell r="J83">
            <v>1</v>
          </cell>
          <cell r="K83" t="str">
            <v>South London and Maudsley NHS Foundation Trust</v>
          </cell>
          <cell r="L83" t="str">
            <v/>
          </cell>
          <cell r="M83" t="str">
            <v/>
          </cell>
          <cell r="N83" t="str">
            <v>London</v>
          </cell>
          <cell r="O83" t="str">
            <v>United Kingdom</v>
          </cell>
          <cell r="P83" t="str">
            <v>E05000120</v>
          </cell>
          <cell r="Q83" t="str">
            <v>Kelsey and Eden Park</v>
          </cell>
          <cell r="R83" t="str">
            <v>Special Purpose Funds</v>
          </cell>
        </row>
        <row r="84">
          <cell r="A84">
            <v>82</v>
          </cell>
          <cell r="B84">
            <v>2367</v>
          </cell>
          <cell r="C84" t="str">
            <v>Inpatient service user funding to apply for a biometrics card</v>
          </cell>
          <cell r="D84" t="str">
            <v>Service user application for a replacement biometrics card to assist reintegration to community living.</v>
          </cell>
          <cell r="E84">
            <v>156</v>
          </cell>
          <cell r="F84">
            <v>156</v>
          </cell>
          <cell r="G84" t="str">
            <v>2020-04-02</v>
          </cell>
          <cell r="H84" t="str">
            <v>2020-03-30</v>
          </cell>
          <cell r="I84" t="str">
            <v>2020-04-30</v>
          </cell>
          <cell r="J84">
            <v>1</v>
          </cell>
          <cell r="K84" t="str">
            <v>South London and Maudsley NHS Foundation Trust</v>
          </cell>
          <cell r="L84" t="str">
            <v/>
          </cell>
          <cell r="M84" t="str">
            <v/>
          </cell>
          <cell r="N84" t="str">
            <v>London</v>
          </cell>
          <cell r="O84" t="str">
            <v>United Kingdom</v>
          </cell>
          <cell r="P84" t="str">
            <v>E05000120</v>
          </cell>
          <cell r="Q84" t="str">
            <v>Kelsey and Eden Park</v>
          </cell>
          <cell r="R84" t="str">
            <v>Special Purpose Funds</v>
          </cell>
        </row>
        <row r="85">
          <cell r="A85">
            <v>83</v>
          </cell>
          <cell r="B85">
            <v>2370</v>
          </cell>
          <cell r="C85" t="str">
            <v>Samaritans in the Community: Providing outreach support for the most vulnerable in society following the COVID-19 crisis</v>
          </cell>
          <cell r="D85" t="str">
            <v>Rebuild and strengthen all aspects of the outreach programme following suspension during the COVID 19 crisis and its after-effects. The service will provide direct emotional support to vulnerable groups including the homeless, those with mental ill-health, children and young people. The project will build the skills and capacity of partner organisations to respond to the emotional support needs of their clients, and play an active part in the cross-sector response to local needs and gaps in mental health service provision through participation in multi-agency Suicide Prevention Groups in each Borough. The Outreach programme not only raises awareness of the services available through the Samaritans, but also upskills their partners to facilitate conversations and promote positivity around mental health.</v>
          </cell>
          <cell r="E85">
            <v>15000</v>
          </cell>
          <cell r="F85">
            <v>15000</v>
          </cell>
          <cell r="G85" t="str">
            <v>2020-07-31</v>
          </cell>
          <cell r="H85" t="str">
            <v>2021-01-01</v>
          </cell>
          <cell r="I85" t="str">
            <v>2023-01-01</v>
          </cell>
          <cell r="J85">
            <v>24</v>
          </cell>
          <cell r="K85" t="str">
            <v>Lewisham, Greenwich and Southwark Samaritans</v>
          </cell>
          <cell r="L85">
            <v>1167963</v>
          </cell>
          <cell r="M85" t="str">
            <v xml:space="preserve">CE007708 </v>
          </cell>
          <cell r="N85" t="str">
            <v>London</v>
          </cell>
          <cell r="O85" t="str">
            <v>United Kingdom</v>
          </cell>
          <cell r="P85" t="str">
            <v>E05000449</v>
          </cell>
          <cell r="Q85" t="str">
            <v>New Cross</v>
          </cell>
          <cell r="R85" t="str">
            <v>Community &amp; Connection 2020</v>
          </cell>
        </row>
        <row r="86">
          <cell r="A86">
            <v>84</v>
          </cell>
          <cell r="B86">
            <v>2371</v>
          </cell>
          <cell r="C86" t="str">
            <v>Croydon Women's Hub development project</v>
          </cell>
          <cell r="D86" t="str">
            <v>Women in Prison’s services offer safe and homely spaces for women who have had contact with criminal justice services to access gender-specialist support services. Funding will develop their Croydon hub service to offer more structured community activities for women in Croydon following hospital admission.</v>
          </cell>
          <cell r="E86">
            <v>20095</v>
          </cell>
          <cell r="F86">
            <v>20095</v>
          </cell>
          <cell r="G86" t="str">
            <v>2020-07-31</v>
          </cell>
          <cell r="H86" t="str">
            <v>2020-10-01</v>
          </cell>
          <cell r="I86" t="str">
            <v>2022-04-01</v>
          </cell>
          <cell r="J86">
            <v>18</v>
          </cell>
          <cell r="K86" t="str">
            <v>South London and Maudsley NHS Foundation Trust</v>
          </cell>
          <cell r="L86" t="str">
            <v/>
          </cell>
          <cell r="M86" t="str">
            <v/>
          </cell>
          <cell r="N86" t="str">
            <v>London</v>
          </cell>
          <cell r="O86" t="str">
            <v>United Kingdom</v>
          </cell>
          <cell r="P86" t="str">
            <v>E05000120</v>
          </cell>
          <cell r="Q86" t="str">
            <v>Kelsey and Eden Park</v>
          </cell>
          <cell r="R86" t="str">
            <v>Community &amp; Connection 2020</v>
          </cell>
        </row>
        <row r="87">
          <cell r="A87">
            <v>85</v>
          </cell>
          <cell r="B87">
            <v>2374</v>
          </cell>
          <cell r="C87" t="str">
            <v>Sporting Recovery Widening Participation Project: Using physical activity and social interaction to improve the wellbeing of those with serious mental illness</v>
          </cell>
          <cell r="D87" t="str">
            <v>Sporting Recovery is a Peckham-based not for profit Community Interest Company, providing opportunities for social interaction through physical activity and a Wellness Café. Sport is used as a vehicle for recovery, for those with mental health issues, or a history of substance abuse, long-term unemployment and ex-offenders.The ‘Widening Participation’ project, funded by the Maudsley Charity, will use physical activity and social interaction to raise self-esteem, reduce social isolation and promote the wellbeing of people experiencing mental distress and those recovering from more serious mental illnesses.</v>
          </cell>
          <cell r="E87">
            <v>24600</v>
          </cell>
          <cell r="F87">
            <v>24600</v>
          </cell>
          <cell r="G87" t="str">
            <v>2020-07-31</v>
          </cell>
          <cell r="H87" t="str">
            <v>2020-09-09</v>
          </cell>
          <cell r="I87" t="str">
            <v>2022-09-09</v>
          </cell>
          <cell r="J87">
            <v>24</v>
          </cell>
          <cell r="K87" t="str">
            <v>Sporting Recovery CIC</v>
          </cell>
          <cell r="L87" t="str">
            <v/>
          </cell>
          <cell r="M87" t="str">
            <v>09341439</v>
          </cell>
          <cell r="N87" t="str">
            <v>London</v>
          </cell>
          <cell r="O87" t="str">
            <v>United Kingdom</v>
          </cell>
          <cell r="P87" t="str">
            <v>E05000454</v>
          </cell>
          <cell r="Q87" t="str">
            <v>Whitefoot</v>
          </cell>
          <cell r="R87" t="str">
            <v>Community &amp; Connection 2020</v>
          </cell>
        </row>
        <row r="88">
          <cell r="A88">
            <v>86</v>
          </cell>
          <cell r="B88">
            <v>2377</v>
          </cell>
          <cell r="C88" t="str">
            <v>Arts Network Project: Established creative arts charity for people with severe mental illness expands it services to two new south London boroughs</v>
          </cell>
          <cell r="D88" t="str">
            <v>Arts Network is a charity that provides an inspirational and understanding environment for people diagnosed with mental health support needs, and challenges the stigma of mental health. The organisation has been active in Lewisham since 1996. The charity supports people to achieve their personal goals through creative activities, exhibitions, and events that enable participants to learn new skills, increase self-confidence, and develop relationships. In 2020 Maudsley Charity supported Arts Network with a Community and Connection funding award to deliver additional services in Lambeth and Southwark which will enable an additional 200 people to take part in arts and creativity.</v>
          </cell>
          <cell r="E88">
            <v>24948</v>
          </cell>
          <cell r="F88">
            <v>24948</v>
          </cell>
          <cell r="G88" t="str">
            <v>2020-07-31</v>
          </cell>
          <cell r="H88" t="str">
            <v>2021-01-11</v>
          </cell>
          <cell r="I88" t="str">
            <v>2023-01-11</v>
          </cell>
          <cell r="J88">
            <v>24</v>
          </cell>
          <cell r="K88" t="str">
            <v>Arts Network</v>
          </cell>
          <cell r="L88" t="str">
            <v/>
          </cell>
          <cell r="M88" t="str">
            <v/>
          </cell>
          <cell r="N88" t="str">
            <v>London</v>
          </cell>
          <cell r="O88" t="str">
            <v>United Kingdom</v>
          </cell>
          <cell r="P88" t="str">
            <v>E05000447</v>
          </cell>
          <cell r="Q88" t="str">
            <v>Lee Green</v>
          </cell>
          <cell r="R88" t="str">
            <v>Community &amp; Connection 2020</v>
          </cell>
        </row>
        <row r="89">
          <cell r="A89">
            <v>87</v>
          </cell>
          <cell r="B89">
            <v>2406</v>
          </cell>
          <cell r="C89" t="str">
            <v>Welfare and benefit support delivered by Hear Us: Patient welfare surgeries to support people living in Croydon</v>
          </cell>
          <cell r="D89" t="str">
            <v>Funding to expert advice and guidance to support people with severe and enduring mental health conditions to apply for benefits and other entitlements. Project provides peer navigators, delivering a holistic, wrap around Welfare Surgeries Project to tackle immediate crisis, empower beneficiaries to become less socially isolated and support skill development so they can reach their goals.</v>
          </cell>
          <cell r="E89">
            <v>25000</v>
          </cell>
          <cell r="F89">
            <v>25000</v>
          </cell>
          <cell r="G89" t="str">
            <v>2020-07-31</v>
          </cell>
          <cell r="H89" t="str">
            <v>2020-07-01</v>
          </cell>
          <cell r="I89" t="str">
            <v>2021-07-01</v>
          </cell>
          <cell r="J89">
            <v>12</v>
          </cell>
          <cell r="K89" t="str">
            <v>Hear Us</v>
          </cell>
          <cell r="L89">
            <v>1135535</v>
          </cell>
          <cell r="M89" t="str">
            <v>06891337</v>
          </cell>
          <cell r="N89" t="str">
            <v>London</v>
          </cell>
          <cell r="O89" t="str">
            <v>United Kingdom</v>
          </cell>
          <cell r="P89" t="str">
            <v>E05011484</v>
          </cell>
          <cell r="Q89" t="str">
            <v>South Croydon</v>
          </cell>
          <cell r="R89" t="str">
            <v>Community &amp; Connection 2020</v>
          </cell>
        </row>
        <row r="90">
          <cell r="A90">
            <v>88</v>
          </cell>
          <cell r="B90">
            <v>2416</v>
          </cell>
          <cell r="C90" t="str">
            <v>Inspiraling Extension</v>
          </cell>
          <cell r="D90" t="str">
            <v xml:space="preserve">Extension to existing Inspiraling project and AdArt creative work. Developing a creative space for service users engaged in SLaM addiction services, strengthening collective and individual identities, map creative connections within the community, and maintaining solid connections and creative networks. </v>
          </cell>
          <cell r="E90">
            <v>2299.8000000000002</v>
          </cell>
          <cell r="F90">
            <v>2299.8000000000002</v>
          </cell>
          <cell r="G90" t="str">
            <v>2020-05-07</v>
          </cell>
          <cell r="H90" t="str">
            <v>2020-07-31</v>
          </cell>
          <cell r="I90" t="str">
            <v>2020-09-30</v>
          </cell>
          <cell r="J90">
            <v>2</v>
          </cell>
          <cell r="K90" t="str">
            <v>South London and Maudsley NHS Foundation Trust</v>
          </cell>
          <cell r="L90" t="str">
            <v/>
          </cell>
          <cell r="M90" t="str">
            <v/>
          </cell>
          <cell r="N90" t="str">
            <v>London</v>
          </cell>
          <cell r="O90" t="str">
            <v>United Kingdom</v>
          </cell>
          <cell r="P90" t="str">
            <v>E05000120</v>
          </cell>
          <cell r="Q90" t="str">
            <v>Kelsey and Eden Park</v>
          </cell>
          <cell r="R90" t="str">
            <v>Special Purpose Funds 2020</v>
          </cell>
        </row>
        <row r="91">
          <cell r="A91">
            <v>89</v>
          </cell>
          <cell r="B91">
            <v>2443</v>
          </cell>
          <cell r="C91" t="str">
            <v>Waiting, Wisdom and Words. An inpatient COVID-19 writing course facilitated by Bespoken Theatre Company</v>
          </cell>
          <cell r="D91" t="str">
            <v>An inpatient COVID-19 creative writing intervention developing the female voice through creativity and story. Bespoken Theatre deliver creative writing sessions for women accessing support from the Bethlem's Mother and Baby Unit. Participants will gain self- confidence through developing a writer's voice.</v>
          </cell>
          <cell r="E91">
            <v>550</v>
          </cell>
          <cell r="F91">
            <v>550</v>
          </cell>
          <cell r="G91" t="str">
            <v>2020-05-14</v>
          </cell>
          <cell r="H91" t="str">
            <v>2020-09-24</v>
          </cell>
          <cell r="I91" t="str">
            <v>2020-10-24</v>
          </cell>
          <cell r="J91">
            <v>1</v>
          </cell>
          <cell r="K91" t="str">
            <v>South London and Maudsley NHS Foundation Trust</v>
          </cell>
          <cell r="L91" t="str">
            <v/>
          </cell>
          <cell r="M91" t="str">
            <v/>
          </cell>
          <cell r="N91" t="str">
            <v>London</v>
          </cell>
          <cell r="O91" t="str">
            <v>United Kingdom</v>
          </cell>
          <cell r="P91" t="str">
            <v>E05000120</v>
          </cell>
          <cell r="Q91" t="str">
            <v>Kelsey and Eden Park</v>
          </cell>
          <cell r="R91" t="str">
            <v>Special Purpose Funds 2020</v>
          </cell>
        </row>
        <row r="92">
          <cell r="A92">
            <v>90</v>
          </cell>
          <cell r="B92">
            <v>2444</v>
          </cell>
          <cell r="C92" t="str">
            <v>Re:Surface 2020</v>
          </cell>
          <cell r="D92" t="str">
            <v>Re:Surface is a therapeutic vocational arts project which supports individuals to gain a better sense of identity through the art of craft. With a specific focus on surface design and the transferability of printmaking to ceramics, participants will use imagery from their recovery stories to adorn a vibrant collection of ceramic wares, showcasing their ability and skills.</v>
          </cell>
          <cell r="E92">
            <v>24900</v>
          </cell>
          <cell r="F92">
            <v>24900</v>
          </cell>
          <cell r="G92" t="str">
            <v>2020-07-31</v>
          </cell>
          <cell r="H92" t="str">
            <v>2021-02-01</v>
          </cell>
          <cell r="I92" t="str">
            <v>2022-02-01</v>
          </cell>
          <cell r="J92">
            <v>12</v>
          </cell>
          <cell r="K92" t="str">
            <v>South London and Maudsley NHS Foundation Trust</v>
          </cell>
          <cell r="L92" t="str">
            <v/>
          </cell>
          <cell r="M92" t="str">
            <v/>
          </cell>
          <cell r="N92" t="str">
            <v>London</v>
          </cell>
          <cell r="O92" t="str">
            <v>United Kingdom</v>
          </cell>
          <cell r="P92" t="str">
            <v>E05000120</v>
          </cell>
          <cell r="Q92" t="str">
            <v>Kelsey and Eden Park</v>
          </cell>
          <cell r="R92" t="str">
            <v>Community &amp; Connection 2020</v>
          </cell>
        </row>
        <row r="93">
          <cell r="A93">
            <v>91</v>
          </cell>
          <cell r="B93">
            <v>2448</v>
          </cell>
          <cell r="C93" t="str">
            <v>Digi-Inclusion 2020 Additional funding to continue supporting Lambeth community with digital skills</v>
          </cell>
          <cell r="D93" t="str">
            <v>Digi Inclusion is a community programme working with service users in Lambeth to address exclusionary challenges and lack of access to digital resources in today’s online and digital world. With a focus on education and vocational skills, the project offers group workshops, and one-to-one support, with access to I pads. Benefits are wide ranging and include better employment prospects, independence, connectedness and self-confidence. Digi Inclusion is led by peers that are confident in digital problem solving and teaching in a way that is responsive to people’s mental health and well being.</v>
          </cell>
          <cell r="E93">
            <v>24604</v>
          </cell>
          <cell r="F93">
            <v>24604</v>
          </cell>
          <cell r="G93" t="str">
            <v>2020-07-31</v>
          </cell>
          <cell r="H93" t="str">
            <v>2020-07-01</v>
          </cell>
          <cell r="I93" t="str">
            <v>2022-01-01</v>
          </cell>
          <cell r="J93">
            <v>18</v>
          </cell>
          <cell r="K93" t="str">
            <v>South London and Maudsley NHS Foundation Trust</v>
          </cell>
          <cell r="L93" t="str">
            <v/>
          </cell>
          <cell r="M93" t="str">
            <v/>
          </cell>
          <cell r="N93" t="str">
            <v>London</v>
          </cell>
          <cell r="O93" t="str">
            <v>United Kingdom</v>
          </cell>
          <cell r="P93" t="str">
            <v>E05000120</v>
          </cell>
          <cell r="Q93" t="str">
            <v>Kelsey and Eden Park</v>
          </cell>
          <cell r="R93" t="str">
            <v>Community &amp; Connection 2020</v>
          </cell>
        </row>
        <row r="94">
          <cell r="A94">
            <v>92</v>
          </cell>
          <cell r="B94">
            <v>2457</v>
          </cell>
          <cell r="C94" t="str">
            <v>Bethlem Community Men's Shed 2020</v>
          </cell>
          <cell r="D94" t="str">
            <v xml:space="preserve">The Men’s Shed is a woodworking group run by the Bethlem Royal Hospital’s Occupational Therapy Department and supported by the Maudsley Charity. It provides a regular, welcoming space where men can socialise, learn woodworking skills and manage their mental health. The group, called the ‘Shedders’ meet regularly and work on practical and personal projects, from trellises, bird boxes and planters for the Bethlem Occupational Therapy Garden, to decorative boxes inspired by the history of the psychiatric hospital. </v>
          </cell>
          <cell r="E94">
            <v>25000</v>
          </cell>
          <cell r="F94">
            <v>25000</v>
          </cell>
          <cell r="G94" t="str">
            <v>2020-07-31</v>
          </cell>
          <cell r="H94" t="str">
            <v>2020-07-27</v>
          </cell>
          <cell r="I94" t="str">
            <v>2022-07-27</v>
          </cell>
          <cell r="J94">
            <v>24</v>
          </cell>
          <cell r="K94" t="str">
            <v>South London and Maudsley NHS Foundation Trust</v>
          </cell>
          <cell r="L94" t="str">
            <v/>
          </cell>
          <cell r="M94" t="str">
            <v/>
          </cell>
          <cell r="N94" t="str">
            <v>London</v>
          </cell>
          <cell r="O94" t="str">
            <v>United Kingdom</v>
          </cell>
          <cell r="P94" t="str">
            <v>E05000120</v>
          </cell>
          <cell r="Q94" t="str">
            <v>Kelsey and Eden Park</v>
          </cell>
          <cell r="R94" t="str">
            <v>Community &amp; Connection 2020</v>
          </cell>
        </row>
        <row r="95">
          <cell r="A95">
            <v>93</v>
          </cell>
          <cell r="B95">
            <v>2460</v>
          </cell>
          <cell r="C95" t="str">
            <v>Enabling and evaluating the move to virtual treatment in NHS secondary mental health services during the COVID-19 pandemic</v>
          </cell>
          <cell r="D95" t="str">
            <v>The COVID-19 outbreak has produced sudden and unexpected pressures on NHS staff and disrupted treatment programs. Clinicians and service users are being forced to adapt to this new situation rapidly and needing to find new ways to support patients via virtual platforms. We don't know how the move to virtual working is impacting on clinicians and service users. This research will capture experiences of this new way of working in an in-depth study using qualitative and quantitative methods, which will develop our understanding of the impact of virtual working and inform Trust policy.</v>
          </cell>
          <cell r="E95">
            <v>26943</v>
          </cell>
          <cell r="F95">
            <v>26943</v>
          </cell>
          <cell r="G95" t="str">
            <v>2020-05-21</v>
          </cell>
          <cell r="H95" t="str">
            <v>2020-05-18</v>
          </cell>
          <cell r="I95" t="str">
            <v>2021-08-18</v>
          </cell>
          <cell r="J95">
            <v>15</v>
          </cell>
          <cell r="K95" t="str">
            <v>King's College London</v>
          </cell>
          <cell r="L95" t="str">
            <v/>
          </cell>
          <cell r="M95" t="str">
            <v/>
          </cell>
          <cell r="N95" t="str">
            <v>London</v>
          </cell>
          <cell r="O95" t="str">
            <v>United Kingdom</v>
          </cell>
          <cell r="P95" t="str">
            <v>E05000644</v>
          </cell>
          <cell r="Q95" t="str">
            <v>St James's</v>
          </cell>
          <cell r="R95" t="str">
            <v>COVID-19 Emergency Grant</v>
          </cell>
        </row>
        <row r="96">
          <cell r="A96">
            <v>94</v>
          </cell>
          <cell r="B96">
            <v>2466</v>
          </cell>
          <cell r="C96" t="str">
            <v>A DBT-based skills workshop for parents and carers of young people with emotion dysregulation and related risk behaviours.</v>
          </cell>
          <cell r="D96" t="str">
            <v>Parents and carers of young people with emotion dysregulation and related risk behaviours experience high levels of stress, burnout and challenges in their relationships with their children. High quality, specialist, evidence-based education and skills training are rarely available for parents and carers within SLaM outside of the Tier 4 DBT Service, and parents and carers have frequently highlighted the need for this earlier in their CAMHS journey. The current project seeks to deliver and evaluate an innovative, accessible format for delivering that much needed information and skills support for parents and carers at an earlier point in their CAMHS journey.</v>
          </cell>
          <cell r="E96">
            <v>15900</v>
          </cell>
          <cell r="F96">
            <v>15900</v>
          </cell>
          <cell r="G96" t="str">
            <v>2020-07-31</v>
          </cell>
          <cell r="H96" t="str">
            <v>2020-09-01</v>
          </cell>
          <cell r="I96" t="str">
            <v>2022-09-01</v>
          </cell>
          <cell r="J96">
            <v>24</v>
          </cell>
          <cell r="K96" t="str">
            <v>South London and Maudsley NHS Foundation Trust</v>
          </cell>
          <cell r="L96" t="str">
            <v/>
          </cell>
          <cell r="M96" t="str">
            <v/>
          </cell>
          <cell r="N96" t="str">
            <v>London</v>
          </cell>
          <cell r="O96" t="str">
            <v>United Kingdom</v>
          </cell>
          <cell r="P96" t="str">
            <v>E05000120</v>
          </cell>
          <cell r="Q96" t="str">
            <v>Kelsey and Eden Park</v>
          </cell>
          <cell r="R96" t="str">
            <v>Community &amp; Connection 2020</v>
          </cell>
        </row>
        <row r="97">
          <cell r="A97">
            <v>95</v>
          </cell>
          <cell r="B97">
            <v>2467</v>
          </cell>
          <cell r="C97" t="str">
            <v>CUES-Ed COVID-19 Response: Looking After Ourselves: free access website for primary school children</v>
          </cell>
          <cell r="D97" t="str">
            <v>A CUES-Ed COVID-19 response for primary age children at home during the pandemic. The project will adapt existing home learning package developed for paediatrics for primary school children. The resources will be offered free to all primary schools via the CUES-Ed website.</v>
          </cell>
          <cell r="E97">
            <v>3150</v>
          </cell>
          <cell r="F97">
            <v>3150</v>
          </cell>
          <cell r="G97" t="str">
            <v>2020-05-08</v>
          </cell>
          <cell r="H97" t="str">
            <v>2020-04-24</v>
          </cell>
          <cell r="I97" t="str">
            <v>2020-06-24</v>
          </cell>
          <cell r="J97">
            <v>2</v>
          </cell>
          <cell r="K97" t="str">
            <v>South London and Maudsley NHS Foundation Trust</v>
          </cell>
          <cell r="L97" t="str">
            <v/>
          </cell>
          <cell r="M97" t="str">
            <v/>
          </cell>
          <cell r="N97" t="str">
            <v>London</v>
          </cell>
          <cell r="O97" t="str">
            <v>United Kingdom</v>
          </cell>
          <cell r="P97" t="str">
            <v>E05000120</v>
          </cell>
          <cell r="Q97" t="str">
            <v>Kelsey and Eden Park</v>
          </cell>
          <cell r="R97" t="str">
            <v>COVID-19 Emergency Grant</v>
          </cell>
        </row>
        <row r="98">
          <cell r="A98">
            <v>96</v>
          </cell>
          <cell r="B98">
            <v>2470</v>
          </cell>
          <cell r="C98" t="str">
            <v>Virtual Dragon Café COVID-19 project: Safe Guarding Training for Online Activities with Vulnerable Adults</v>
          </cell>
          <cell r="D98" t="str">
            <v>To fund training to develop safeguarding skills for online activities for The Virtual Dragon Cafe Team. This is needed so that Mental Fight Club can ensure safe and supportive online experiences for vulnerable adults to support their wellbeing during COVID 19 restrictions of social distancing and lockdown.</v>
          </cell>
          <cell r="E98">
            <v>2559</v>
          </cell>
          <cell r="F98">
            <v>2559</v>
          </cell>
          <cell r="G98" t="str">
            <v>2020-05-08</v>
          </cell>
          <cell r="H98" t="str">
            <v>2020-05-26</v>
          </cell>
          <cell r="I98" t="str">
            <v>2020-11-26</v>
          </cell>
          <cell r="J98">
            <v>6</v>
          </cell>
          <cell r="K98" t="str">
            <v>Mental Fight Club</v>
          </cell>
          <cell r="L98">
            <v>1158926</v>
          </cell>
          <cell r="M98" t="str">
            <v>CE003129</v>
          </cell>
          <cell r="N98" t="str">
            <v>London</v>
          </cell>
          <cell r="O98" t="str">
            <v>United Kingdom</v>
          </cell>
          <cell r="P98" t="str">
            <v>E05011098</v>
          </cell>
          <cell r="Q98" t="str">
            <v>Chaucer</v>
          </cell>
          <cell r="R98" t="str">
            <v>COVID-19 Emergency Grant</v>
          </cell>
        </row>
        <row r="99">
          <cell r="A99">
            <v>97</v>
          </cell>
          <cell r="B99">
            <v>2473</v>
          </cell>
          <cell r="C99" t="str">
            <v xml:space="preserve">COVID-19 emergency response: Essential food boxes for vulnerable community patients </v>
          </cell>
          <cell r="D99" t="str">
            <v xml:space="preserve">Funding to provide emergency food boxes for service users identified as unable to shop, order or pay for food during the early stages of the COVID-19 pandemic until Local Authorities had operationalised this service, and on an exceptional basis for those assessed as vulnerable by their care worker but who were not receiveing help from their Local Authority. </v>
          </cell>
          <cell r="E99">
            <v>4000</v>
          </cell>
          <cell r="F99">
            <v>4000</v>
          </cell>
          <cell r="G99" t="str">
            <v>2020-07-30</v>
          </cell>
          <cell r="H99" t="str">
            <v>2020-07-13</v>
          </cell>
          <cell r="I99" t="str">
            <v>2020-10-13</v>
          </cell>
          <cell r="J99">
            <v>3</v>
          </cell>
          <cell r="K99" t="str">
            <v>South London and Maudsley NHS Foundation Trust</v>
          </cell>
          <cell r="L99" t="str">
            <v/>
          </cell>
          <cell r="M99" t="str">
            <v/>
          </cell>
          <cell r="N99" t="str">
            <v>London</v>
          </cell>
          <cell r="O99" t="str">
            <v>United Kingdom</v>
          </cell>
          <cell r="P99" t="str">
            <v>E05000120</v>
          </cell>
          <cell r="Q99" t="str">
            <v>Kelsey and Eden Park</v>
          </cell>
          <cell r="R99" t="str">
            <v>SLaM COVID-19 Emergency Grants</v>
          </cell>
        </row>
        <row r="100">
          <cell r="A100">
            <v>98</v>
          </cell>
          <cell r="B100">
            <v>2475</v>
          </cell>
          <cell r="C100" t="str">
            <v>Florence Nightingale Foundation leadership support service for nurses during the COVID-19 pandemic</v>
          </cell>
          <cell r="D100" t="str">
            <v xml:space="preserve">Florence Nightingale Foundation has support from the NHS Charities Together to provide the Nightingale Frontline NHS Leadership Support Service. A leadership support service to support nursing and midwifery leadership during the pandemic to maintain balanced and positive staff mental health.  </v>
          </cell>
          <cell r="E100">
            <v>5000</v>
          </cell>
          <cell r="F100">
            <v>5000</v>
          </cell>
          <cell r="G100" t="str">
            <v>2020-05-14</v>
          </cell>
          <cell r="H100" t="str">
            <v>2020-05-11</v>
          </cell>
          <cell r="I100" t="str">
            <v>2021-05-11</v>
          </cell>
          <cell r="J100">
            <v>12</v>
          </cell>
          <cell r="K100" t="str">
            <v>South London and Maudsley NHS Foundation Trust</v>
          </cell>
          <cell r="L100" t="str">
            <v/>
          </cell>
          <cell r="M100" t="str">
            <v/>
          </cell>
          <cell r="N100" t="str">
            <v>London</v>
          </cell>
          <cell r="O100" t="str">
            <v>United Kingdom</v>
          </cell>
          <cell r="P100" t="str">
            <v>E05000120</v>
          </cell>
          <cell r="Q100" t="str">
            <v>Kelsey and Eden Park</v>
          </cell>
          <cell r="R100" t="str">
            <v>SLaM COVID-19 Emergency Grants</v>
          </cell>
        </row>
        <row r="101">
          <cell r="A101">
            <v>99</v>
          </cell>
          <cell r="B101">
            <v>2484</v>
          </cell>
          <cell r="C101" t="str">
            <v xml:space="preserve">Theatre Project: COVID-19 response to support vulnerable adults during lockdown </v>
          </cell>
          <cell r="D101" t="str">
            <v xml:space="preserve">A theatre project to support primary and secondary mental health service users referred through Status Employment during COVID-19 lockdown. Weekly Zoom Workshops and activities on the online platform will be led by a professional Drama Facilitator. The group will work together to create the themes, script, props, costume ideas, set design, music etc which will be the content for a theatre performance after lockdown. </v>
          </cell>
          <cell r="E101">
            <v>1625</v>
          </cell>
          <cell r="F101">
            <v>1625</v>
          </cell>
          <cell r="G101" t="str">
            <v>2020-05-08</v>
          </cell>
          <cell r="H101" t="str">
            <v>2020-06-01</v>
          </cell>
          <cell r="I101" t="str">
            <v>2020-09-01</v>
          </cell>
          <cell r="J101">
            <v>3</v>
          </cell>
          <cell r="K101" t="str">
            <v>Catherine Eaglestone</v>
          </cell>
          <cell r="L101" t="str">
            <v/>
          </cell>
          <cell r="M101" t="str">
            <v/>
          </cell>
          <cell r="N101" t="str">
            <v>London</v>
          </cell>
          <cell r="O101" t="str">
            <v>United Kingdom</v>
          </cell>
          <cell r="P101" t="str">
            <v>E05011467</v>
          </cell>
          <cell r="Q101" t="str">
            <v>Crystal Palace &amp; Upper Norwood</v>
          </cell>
          <cell r="R101" t="str">
            <v>COVID-19 Emergency Grant</v>
          </cell>
        </row>
        <row r="102">
          <cell r="A102">
            <v>100</v>
          </cell>
          <cell r="B102">
            <v>2485</v>
          </cell>
          <cell r="C102" t="str">
            <v>Cannabis and Mental health: Learning from your PEERS</v>
          </cell>
          <cell r="D102" t="str">
            <v>The project will support young adults living in Lambeth and Southwark who are suffering their first episode of psychosis and currently using cannabis. It will develop and run regular peer group sessions facilitated by mentors with lived experience of both psychosis and cannabis use, to support people to achieve a significant reduction/cessation of their cannabis use. Evidence shows that reducing or stopping cannabis use leads to a significant improvement not only in symptoms, but also in social functioning, helping people to return to education or and employment.</v>
          </cell>
          <cell r="E102">
            <v>20698.32</v>
          </cell>
          <cell r="F102">
            <v>20698.32</v>
          </cell>
          <cell r="G102" t="str">
            <v>2020-07-31</v>
          </cell>
          <cell r="H102" t="str">
            <v>2020-08-05</v>
          </cell>
          <cell r="I102" t="str">
            <v>2022-08-05</v>
          </cell>
          <cell r="J102">
            <v>24</v>
          </cell>
          <cell r="K102" t="str">
            <v>King's College London</v>
          </cell>
          <cell r="L102" t="str">
            <v/>
          </cell>
          <cell r="M102" t="str">
            <v/>
          </cell>
          <cell r="N102" t="str">
            <v>London</v>
          </cell>
          <cell r="O102" t="str">
            <v>United Kingdom</v>
          </cell>
          <cell r="P102" t="str">
            <v>E05000644</v>
          </cell>
          <cell r="Q102" t="str">
            <v>St James's</v>
          </cell>
          <cell r="R102" t="str">
            <v>Community &amp; Connection 2020</v>
          </cell>
        </row>
        <row r="103">
          <cell r="A103">
            <v>101</v>
          </cell>
          <cell r="B103">
            <v>2491</v>
          </cell>
          <cell r="C103" t="str">
            <v>Sydenham Garden Transitions Pathways Project: helping people progress into employment, volunteering and further learning.</v>
          </cell>
          <cell r="D103" t="str">
            <v>Sydenham Garden enables people to improve their quality of life, social interaction and physical and mental health in a supportive community environment. Maudsley Charity funding is enabling the Lewisham based project called the Transition Pathway to become established as a new service following a successful pilot. The Transition Pathway service will be offered to people after they have completed the Growing Lives Project, a one-year programme that helps people to learn about horticulture, healthy eating and increase social inclusion whilst developing transferrable skills and working towards a qualification. The service works with people as they make the transition from being supported in the garden to undertake work, volunteering or educational placements and plan their next steps.</v>
          </cell>
          <cell r="E103">
            <v>25000</v>
          </cell>
          <cell r="F103">
            <v>25000</v>
          </cell>
          <cell r="G103" t="str">
            <v>2020-07-31</v>
          </cell>
          <cell r="H103" t="str">
            <v>2020-09-07</v>
          </cell>
          <cell r="I103" t="str">
            <v>2022-09-07</v>
          </cell>
          <cell r="J103">
            <v>24</v>
          </cell>
          <cell r="K103" t="str">
            <v>Sydenham Garden</v>
          </cell>
          <cell r="L103">
            <v>1108100</v>
          </cell>
          <cell r="M103" t="str">
            <v>05291164</v>
          </cell>
          <cell r="N103" t="str">
            <v>London</v>
          </cell>
          <cell r="O103" t="str">
            <v>United Kingdom</v>
          </cell>
          <cell r="P103" t="str">
            <v>E05000450</v>
          </cell>
          <cell r="Q103" t="str">
            <v>Perry Vale</v>
          </cell>
          <cell r="R103" t="str">
            <v>Community &amp; Connection 2020</v>
          </cell>
        </row>
        <row r="104">
          <cell r="A104">
            <v>102</v>
          </cell>
          <cell r="B104">
            <v>2498</v>
          </cell>
          <cell r="C104" t="str">
            <v>Gift Vouchers to thank and show our  appreciation to SLaM Volunteers during the COVID-19 pandemic</v>
          </cell>
          <cell r="D104" t="str">
            <v xml:space="preserve">Funding for gift vouchers to show appreciation to SLaM Volunteers and their contribution during the COVID-19 pandemic. During the pandemic over 50 Volunteers were matched with service users and provided regular telephone calls to support service users with their mental health.    
</v>
          </cell>
          <cell r="E104">
            <v>3000</v>
          </cell>
          <cell r="F104">
            <v>3000</v>
          </cell>
          <cell r="G104" t="str">
            <v>2020-06-04</v>
          </cell>
          <cell r="H104" t="str">
            <v>2020-05-22</v>
          </cell>
          <cell r="I104" t="str">
            <v>2020-09-22</v>
          </cell>
          <cell r="J104">
            <v>4</v>
          </cell>
          <cell r="K104" t="str">
            <v>South London and Maudsley NHS Foundation Trust</v>
          </cell>
          <cell r="L104" t="str">
            <v/>
          </cell>
          <cell r="M104" t="str">
            <v/>
          </cell>
          <cell r="N104" t="str">
            <v>London</v>
          </cell>
          <cell r="O104" t="str">
            <v>United Kingdom</v>
          </cell>
          <cell r="P104" t="str">
            <v>E05000120</v>
          </cell>
          <cell r="Q104" t="str">
            <v>Kelsey and Eden Park</v>
          </cell>
          <cell r="R104" t="str">
            <v>SLaM COVID-19 Emergency Grants</v>
          </cell>
        </row>
        <row r="105">
          <cell r="A105">
            <v>103</v>
          </cell>
          <cell r="B105">
            <v>2500</v>
          </cell>
          <cell r="C105" t="str">
            <v>COVID-19 and mental health: Experiences of the pandemic, lockdown, and social restrictions among disadvantaged young people in Lambeth and Southwark.</v>
          </cell>
          <cell r="D105" t="str">
            <v>This project will use innovative methods to collect in-depth information about the day-to-day experiences of disadvantaged, marginalised, and vulnerable young people in Lambeth and Southwark during the COVID-19 pandemic and prolonged social restrictions, including school and community centre closures. Findings will inform local responses to supporting disadvantaged, marginalised, and vulnerable youth through this evolving crisis.</v>
          </cell>
          <cell r="E105">
            <v>49961.1</v>
          </cell>
          <cell r="F105">
            <v>49961.1</v>
          </cell>
          <cell r="G105" t="str">
            <v>2020-06-11</v>
          </cell>
          <cell r="H105" t="str">
            <v>2020-06-08</v>
          </cell>
          <cell r="I105" t="str">
            <v>2021-03-08</v>
          </cell>
          <cell r="J105">
            <v>9</v>
          </cell>
          <cell r="K105" t="str">
            <v>King's College London</v>
          </cell>
          <cell r="L105" t="str">
            <v/>
          </cell>
          <cell r="M105" t="str">
            <v/>
          </cell>
          <cell r="N105" t="str">
            <v>London</v>
          </cell>
          <cell r="O105" t="str">
            <v>United Kingdom</v>
          </cell>
          <cell r="P105" t="str">
            <v>E05000644</v>
          </cell>
          <cell r="Q105" t="str">
            <v>St James's</v>
          </cell>
          <cell r="R105" t="str">
            <v>COVID-19 Emergency Grant</v>
          </cell>
        </row>
        <row r="106">
          <cell r="A106">
            <v>104</v>
          </cell>
          <cell r="B106">
            <v>2502</v>
          </cell>
          <cell r="C106" t="str">
            <v>Tribute to Carmel Lennon - Ladywell Garden Project</v>
          </cell>
          <cell r="D106" t="str">
            <v>Carmel Lennon was a link-worker at the Ladywell Unit. When she sadly passed away, her son donated £500 to the unit. Carmel loved gardening and horticulture/access to green spaces provide therapeutic benefits for patients. Funding supported construction of raised garden beds at the ward for staff and patient use.</v>
          </cell>
          <cell r="E106">
            <v>500</v>
          </cell>
          <cell r="F106">
            <v>500</v>
          </cell>
          <cell r="G106" t="str">
            <v>2020-07-03</v>
          </cell>
          <cell r="H106" t="str">
            <v>2020-07-06</v>
          </cell>
          <cell r="I106" t="str">
            <v>2021-04-06</v>
          </cell>
          <cell r="J106">
            <v>9</v>
          </cell>
          <cell r="K106" t="str">
            <v>South London and Maudsley NHS Foundation Trust</v>
          </cell>
          <cell r="L106" t="str">
            <v/>
          </cell>
          <cell r="M106" t="str">
            <v/>
          </cell>
          <cell r="N106" t="str">
            <v>London</v>
          </cell>
          <cell r="O106" t="str">
            <v>United Kingdom</v>
          </cell>
          <cell r="P106" t="str">
            <v>E05000120</v>
          </cell>
          <cell r="Q106" t="str">
            <v>Kelsey and Eden Park</v>
          </cell>
          <cell r="R106" t="str">
            <v>Special Purpose Funds 2020</v>
          </cell>
        </row>
        <row r="107">
          <cell r="A107">
            <v>105</v>
          </cell>
          <cell r="B107">
            <v>2503</v>
          </cell>
          <cell r="C107" t="str">
            <v>SLaM COVID-19 response: Inpatient Wellbeing</v>
          </cell>
          <cell r="D107" t="str">
            <v>150 iPads for patients in isolation across SLaM wards. They will be used for patients to be able to keep in contact with friends and family whilst they are in wards and getting fewer visitors during the COVID-19 pandemic.</v>
          </cell>
          <cell r="E107">
            <v>40000</v>
          </cell>
          <cell r="F107">
            <v>40000</v>
          </cell>
          <cell r="G107" t="str">
            <v>2020-07-30</v>
          </cell>
          <cell r="H107" t="str">
            <v>2020-07-14</v>
          </cell>
          <cell r="I107" t="str">
            <v>2020-10-14</v>
          </cell>
          <cell r="J107">
            <v>3</v>
          </cell>
          <cell r="K107" t="str">
            <v>South London and Maudsley NHS Foundation Trust</v>
          </cell>
          <cell r="L107" t="str">
            <v/>
          </cell>
          <cell r="M107" t="str">
            <v/>
          </cell>
          <cell r="N107" t="str">
            <v>London</v>
          </cell>
          <cell r="O107" t="str">
            <v>United Kingdom</v>
          </cell>
          <cell r="P107" t="str">
            <v>E05000120</v>
          </cell>
          <cell r="Q107" t="str">
            <v>Kelsey and Eden Park</v>
          </cell>
          <cell r="R107" t="str">
            <v>SLaM COVID-19 Emergency Grants</v>
          </cell>
        </row>
        <row r="108">
          <cell r="A108">
            <v>106</v>
          </cell>
          <cell r="B108">
            <v>2510</v>
          </cell>
          <cell r="C108" t="str">
            <v>Inpatient service user funding to apply for a biometrics card supplement</v>
          </cell>
          <cell r="D108" t="str">
            <v>Service user application for a replacement biometrics card to assist reintegration to community living - additional award to cover increased application costs.</v>
          </cell>
          <cell r="E108">
            <v>93</v>
          </cell>
          <cell r="F108">
            <v>93</v>
          </cell>
          <cell r="G108" t="str">
            <v>2020-07-03</v>
          </cell>
          <cell r="H108" t="str">
            <v>2020-06-29</v>
          </cell>
          <cell r="I108" t="str">
            <v>2020-07-29</v>
          </cell>
          <cell r="J108">
            <v>1</v>
          </cell>
          <cell r="K108" t="str">
            <v>South London and Maudsley NHS Foundation Trust</v>
          </cell>
          <cell r="L108" t="str">
            <v/>
          </cell>
          <cell r="M108" t="str">
            <v/>
          </cell>
          <cell r="N108" t="str">
            <v>London</v>
          </cell>
          <cell r="O108" t="str">
            <v>United Kingdom</v>
          </cell>
          <cell r="P108" t="str">
            <v>E05000120</v>
          </cell>
          <cell r="Q108" t="str">
            <v>Kelsey and Eden Park</v>
          </cell>
          <cell r="R108" t="str">
            <v>Special Purpose Funds 2020</v>
          </cell>
        </row>
        <row r="109">
          <cell r="A109">
            <v>107</v>
          </cell>
          <cell r="B109">
            <v>2513</v>
          </cell>
          <cell r="C109" t="str">
            <v>SLaM COVID-19 response: Parental Mental Health Team Summer Holiday Activity Packs</v>
          </cell>
          <cell r="D109" t="str">
            <v>Project to support families by providing educational and creative activities, which they can do at home with their children over the summer holidays, while children’s centres and other play schemes are closed due to Covid19.</v>
          </cell>
          <cell r="E109">
            <v>290</v>
          </cell>
          <cell r="F109">
            <v>290</v>
          </cell>
          <cell r="G109" t="str">
            <v>2020-07-23</v>
          </cell>
          <cell r="H109" t="str">
            <v>2020-07-27</v>
          </cell>
          <cell r="I109" t="str">
            <v>2020-08-27</v>
          </cell>
          <cell r="J109">
            <v>1</v>
          </cell>
          <cell r="K109" t="str">
            <v>South London and Maudsley NHS Foundation Trust</v>
          </cell>
          <cell r="L109" t="str">
            <v/>
          </cell>
          <cell r="M109" t="str">
            <v/>
          </cell>
          <cell r="N109" t="str">
            <v>London</v>
          </cell>
          <cell r="O109" t="str">
            <v>United Kingdom</v>
          </cell>
          <cell r="P109" t="str">
            <v>E05000120</v>
          </cell>
          <cell r="Q109" t="str">
            <v>Kelsey and Eden Park</v>
          </cell>
          <cell r="R109" t="str">
            <v>SLaM COVID-19 Emergency Grants</v>
          </cell>
        </row>
        <row r="110">
          <cell r="A110">
            <v>108</v>
          </cell>
          <cell r="B110">
            <v>2515</v>
          </cell>
          <cell r="C110" t="str">
            <v>SLaM COVID-19 response: Outdoor gym equipment to address physical health and exercise barriers at The Heather Close Rehabilitation Unit, Lewisham</v>
          </cell>
          <cell r="D110" t="str">
            <v>Heather Close is an inpatient rehabilitation unit that supports patients with complex needs, but there are no on-site exercise facilities. This funding for outdoor gym facilities at the ward will increase the opportunities for patients to engage in physical exercise.</v>
          </cell>
          <cell r="E110">
            <v>15000</v>
          </cell>
          <cell r="F110">
            <v>15000</v>
          </cell>
          <cell r="G110" t="str">
            <v>2020-07-23</v>
          </cell>
          <cell r="H110" t="str">
            <v>2020-08-16</v>
          </cell>
          <cell r="I110" t="str">
            <v>2021-06-16</v>
          </cell>
          <cell r="J110">
            <v>10</v>
          </cell>
          <cell r="K110" t="str">
            <v>South London and Maudsley NHS Foundation Trust</v>
          </cell>
          <cell r="L110" t="str">
            <v/>
          </cell>
          <cell r="M110" t="str">
            <v/>
          </cell>
          <cell r="N110" t="str">
            <v>London</v>
          </cell>
          <cell r="O110" t="str">
            <v>United Kingdom</v>
          </cell>
          <cell r="P110" t="str">
            <v>E05000120</v>
          </cell>
          <cell r="Q110" t="str">
            <v>Kelsey and Eden Park</v>
          </cell>
          <cell r="R110" t="str">
            <v>SLaM COVID-19 Emergency Grants</v>
          </cell>
        </row>
        <row r="111">
          <cell r="A111">
            <v>109</v>
          </cell>
          <cell r="B111">
            <v>2518</v>
          </cell>
          <cell r="C111" t="str">
            <v>Denmark Hill Station Art Piece</v>
          </cell>
          <cell r="D111" t="str">
            <v>A new entrance is being built at Denmark Hill station and it will have an art piece mounted on a large centrally located plinth. The commissioned art will become a landmark for people travelling to Camberwell whether that be to visit the area or to attend or work at the hospitals.</v>
          </cell>
          <cell r="E111">
            <v>2000</v>
          </cell>
          <cell r="F111">
            <v>2000</v>
          </cell>
          <cell r="G111" t="str">
            <v>2020-08-21</v>
          </cell>
          <cell r="H111" t="str">
            <v>2020-08-20</v>
          </cell>
          <cell r="I111" t="str">
            <v>2021-01-20</v>
          </cell>
          <cell r="J111">
            <v>5</v>
          </cell>
          <cell r="K111" t="str">
            <v>The Camberwell Society</v>
          </cell>
          <cell r="L111">
            <v>264751</v>
          </cell>
          <cell r="M111" t="str">
            <v/>
          </cell>
          <cell r="N111" t="str">
            <v>London</v>
          </cell>
          <cell r="O111" t="str">
            <v>United Kingdom</v>
          </cell>
          <cell r="P111" t="str">
            <v>E05011115</v>
          </cell>
          <cell r="Q111" t="str">
            <v>St Giles</v>
          </cell>
          <cell r="R111" t="str">
            <v>Ad hoc 2020</v>
          </cell>
        </row>
        <row r="112">
          <cell r="A112">
            <v>110</v>
          </cell>
          <cell r="B112">
            <v>2521</v>
          </cell>
          <cell r="C112" t="str">
            <v>Besstel Foundation COVID-19 Specialist Support Project</v>
          </cell>
          <cell r="D112" t="str">
            <v>This project is intended to support people from Black African descent in South London with mental and emotional health difficulties through the period of the COVID-19 pandemic. Ongoing Outreach work has highlighted the exacerbation of existing stress and conduct disorders among vulnerable families. These include anxiety, depression,self-harm drug and substance misuse among older service users. Within the younger cohort, there is evidence of the prevalence of eating disorders and associated weight management problems  and disconduct such as bullying, opppositional  and aggressive behaviour. This project will also support a basic food supply programme to mitigate economic pressures.</v>
          </cell>
          <cell r="E112">
            <v>3000</v>
          </cell>
          <cell r="F112">
            <v>3000</v>
          </cell>
          <cell r="G112" t="str">
            <v>2020-09-03</v>
          </cell>
          <cell r="H112" t="str">
            <v>2020-09-01</v>
          </cell>
          <cell r="I112" t="str">
            <v>2020-12-01</v>
          </cell>
          <cell r="J112">
            <v>3</v>
          </cell>
          <cell r="K112" t="str">
            <v>Besstel Child and Adult Psychiatry Foundation</v>
          </cell>
          <cell r="L112">
            <v>1183635</v>
          </cell>
          <cell r="M112" t="str">
            <v>CE017648</v>
          </cell>
          <cell r="N112" t="str">
            <v>London</v>
          </cell>
          <cell r="O112" t="str">
            <v>United Kingdom</v>
          </cell>
          <cell r="P112" t="str">
            <v>E05009386</v>
          </cell>
          <cell r="Q112" t="str">
            <v>Victoria</v>
          </cell>
          <cell r="R112" t="str">
            <v>COVID-19 Emergency Grant</v>
          </cell>
        </row>
        <row r="113">
          <cell r="A113">
            <v>111</v>
          </cell>
          <cell r="B113">
            <v>2522</v>
          </cell>
          <cell r="C113" t="str">
            <v>Artwork to mark the first International Year of the Nurse &amp; Midwife in SLaM.</v>
          </cell>
          <cell r="D113" t="str">
            <v>Bethlem Gallery to commission, prepare &amp; install an artwork to mark the 1st International Year of the Nurse &amp; Midwife in SLaM. The artwork will be displayed in the foyer at Maudsley Hospital – an image of the finished art work will be presented on a postcard and sent to all the current nurses in SLaM. Postcards will have a message to thank SLaM nurses for their contributions during this challenging year.</v>
          </cell>
          <cell r="E113">
            <v>5000</v>
          </cell>
          <cell r="F113">
            <v>5000</v>
          </cell>
          <cell r="G113" t="str">
            <v>2020-09-18</v>
          </cell>
          <cell r="H113" t="str">
            <v>2020-09-04</v>
          </cell>
          <cell r="I113" t="str">
            <v>2021-01-04</v>
          </cell>
          <cell r="J113">
            <v>4</v>
          </cell>
          <cell r="K113" t="str">
            <v>Bethlem Gallery Projects Ltd</v>
          </cell>
          <cell r="L113" t="str">
            <v>1055440-3</v>
          </cell>
          <cell r="M113" t="str">
            <v>08194872</v>
          </cell>
          <cell r="N113" t="str">
            <v>London</v>
          </cell>
          <cell r="O113" t="str">
            <v>United Kingdom</v>
          </cell>
          <cell r="P113" t="str">
            <v>E05000120</v>
          </cell>
          <cell r="Q113" t="str">
            <v>Kelsey and Eden Park</v>
          </cell>
          <cell r="R113" t="str">
            <v>Ad hoc 2020</v>
          </cell>
        </row>
        <row r="114">
          <cell r="A114">
            <v>112</v>
          </cell>
          <cell r="B114">
            <v>2523</v>
          </cell>
          <cell r="C114" t="str">
            <v>Update to DISCOVER clinical materials to reflect the impact of COVID-19 on teenagers' lived experiences</v>
          </cell>
          <cell r="D114" t="str">
            <v>A project to ensure that DISCOVER programmes remain in tune with the lived experiences of teenagers in 2020, now that they have experienced the impact of COVID-19. This will include updating the four DISCOVER film characters and the therapeutic vignettes that form the backbone of the DISCOVER workshop. The film materials were designed to convey the realistic life concerns of teenagers, and offer peer-led, therapeutic solutions. Current film materials will be adapted to reference the contextual personal, academic and social challenges which COVID has created for older teenagers, as they adjust to 'new normal' in their lives.</v>
          </cell>
          <cell r="E114">
            <v>10000</v>
          </cell>
          <cell r="F114">
            <v>10000</v>
          </cell>
          <cell r="G114" t="str">
            <v>2020-09-24</v>
          </cell>
          <cell r="H114" t="str">
            <v>2020-09-21</v>
          </cell>
          <cell r="I114" t="str">
            <v>2020-11-21</v>
          </cell>
          <cell r="J114">
            <v>2</v>
          </cell>
          <cell r="K114" t="str">
            <v>South London and Maudsley NHS Foundation Trust</v>
          </cell>
          <cell r="L114" t="str">
            <v/>
          </cell>
          <cell r="M114" t="str">
            <v/>
          </cell>
          <cell r="N114" t="str">
            <v>London</v>
          </cell>
          <cell r="O114" t="str">
            <v>United Kingdom</v>
          </cell>
          <cell r="P114" t="str">
            <v>E05000120</v>
          </cell>
          <cell r="Q114" t="str">
            <v>Kelsey and Eden Park</v>
          </cell>
          <cell r="R114" t="str">
            <v>COVID-19 Emergency Grant</v>
          </cell>
        </row>
        <row r="115">
          <cell r="A115">
            <v>113</v>
          </cell>
          <cell r="B115">
            <v>2524</v>
          </cell>
          <cell r="C115" t="str">
            <v>SLaM COVID-19 response: Education And Employment Focused Individual Placement And Support (IPS) Within Early Detection For Psychosis Services</v>
          </cell>
          <cell r="D115" t="str">
            <v>Implementing Individual Placement and Support focusing on both Education and Employment goals within SLaM Early Detection for Psychosis services. The main goal is to reduce social and functional impairment that characterises this client group. This project will generate new evidence base and improve service delivery, and respond to COVID-19 restrictions.</v>
          </cell>
          <cell r="E115">
            <v>8822.51</v>
          </cell>
          <cell r="F115">
            <v>8822.51</v>
          </cell>
          <cell r="G115" t="str">
            <v>2020-10-14</v>
          </cell>
          <cell r="H115" t="str">
            <v>2020-12-16</v>
          </cell>
          <cell r="I115" t="str">
            <v>2021-04-16</v>
          </cell>
          <cell r="J115">
            <v>4</v>
          </cell>
          <cell r="K115" t="str">
            <v>King's College London</v>
          </cell>
          <cell r="L115" t="str">
            <v/>
          </cell>
          <cell r="M115" t="str">
            <v/>
          </cell>
          <cell r="N115" t="str">
            <v>London</v>
          </cell>
          <cell r="O115" t="str">
            <v>United Kingdom</v>
          </cell>
          <cell r="P115" t="str">
            <v>E05000644</v>
          </cell>
          <cell r="Q115" t="str">
            <v>St James's</v>
          </cell>
          <cell r="R115" t="str">
            <v>COVID-19 Emergency Grant</v>
          </cell>
        </row>
        <row r="116">
          <cell r="A116">
            <v>114</v>
          </cell>
          <cell r="B116">
            <v>2525</v>
          </cell>
          <cell r="C116" t="str">
            <v>Mental Health Research Group COVID-19 response</v>
          </cell>
          <cell r="D116" t="str">
            <v>Project to address entrenched fragmentation of mental health research and ongoing tension across the sector, particularly regarding what constitutes evidence, who has it and what should be used to inform both policy and practice. Pilot phase funding awarded to initiate the project concept, undertake the scoping work required and to test the membership profile of the Mental Health Research Group. This phase will create the evidence required for developing a robust funding proposal to engage key research funders for the remainder of the work. The Group will harness the expertise and experience across the sector, including, research funding agencies; researchers; people with lived experience; and all those providing support and services to understand: 1. How to build a cross sector view on priorities for mental health informed by wealth of data and evidence from across and beyond the sector; 2. How the mental health sector has and is responding to the needs of the most vulnerable and where the gaps are in research to support/help those in the greatest need; 3. Create a model of collaborative working that can be built upon for the future of mental health research.</v>
          </cell>
          <cell r="E116">
            <v>10000</v>
          </cell>
          <cell r="F116">
            <v>10000</v>
          </cell>
          <cell r="G116">
            <v>44105</v>
          </cell>
          <cell r="H116" t="str">
            <v>2020-10-01</v>
          </cell>
          <cell r="I116" t="str">
            <v>2021-01-01</v>
          </cell>
          <cell r="J116">
            <v>3</v>
          </cell>
          <cell r="K116" t="str">
            <v>Centre for Mental Health</v>
          </cell>
          <cell r="L116">
            <v>1091156</v>
          </cell>
          <cell r="M116" t="str">
            <v>04373019</v>
          </cell>
          <cell r="N116" t="str">
            <v>London</v>
          </cell>
          <cell r="O116" t="str">
            <v>United Kingdom</v>
          </cell>
          <cell r="P116" t="str">
            <v>E05011114</v>
          </cell>
          <cell r="Q116" t="str">
            <v>St George's</v>
          </cell>
          <cell r="R116" t="str">
            <v>COVID-19 Emergency Grant</v>
          </cell>
        </row>
        <row r="117">
          <cell r="A117">
            <v>115</v>
          </cell>
          <cell r="B117">
            <v>0</v>
          </cell>
          <cell r="C117" t="str">
            <v>Anchor Partner: Smile 2019</v>
          </cell>
          <cell r="D117" t="str">
            <v>The Smile scheme allows any SLaM member to apply for up to £750 for a project / idea that will benefit at least three service users / carers.</v>
          </cell>
          <cell r="E117">
            <v>56008.91</v>
          </cell>
          <cell r="F117"/>
          <cell r="G117">
            <v>43617</v>
          </cell>
          <cell r="H117">
            <v>43709</v>
          </cell>
          <cell r="I117">
            <v>44075</v>
          </cell>
          <cell r="J117">
            <v>12</v>
          </cell>
          <cell r="K117" t="str">
            <v>South London and Maudsley NHS Foundation Trust</v>
          </cell>
          <cell r="N117" t="str">
            <v>London</v>
          </cell>
          <cell r="O117" t="str">
            <v>United Kingdom</v>
          </cell>
          <cell r="P117" t="str">
            <v>E05000120</v>
          </cell>
          <cell r="Q117" t="str">
            <v>Kelsey and Eden Park</v>
          </cell>
          <cell r="R117" t="str">
            <v>SLaM 2019</v>
          </cell>
        </row>
        <row r="118">
          <cell r="E118"/>
          <cell r="F118"/>
        </row>
        <row r="119">
          <cell r="E119"/>
          <cell r="F119"/>
        </row>
        <row r="120">
          <cell r="E120"/>
          <cell r="F120"/>
        </row>
        <row r="121">
          <cell r="E121"/>
          <cell r="F121"/>
        </row>
        <row r="122">
          <cell r="E122"/>
          <cell r="F122"/>
        </row>
        <row r="123">
          <cell r="E123"/>
          <cell r="F123"/>
        </row>
        <row r="124">
          <cell r="E124"/>
          <cell r="F124"/>
        </row>
        <row r="125">
          <cell r="E125"/>
          <cell r="F125"/>
        </row>
        <row r="126">
          <cell r="E126"/>
          <cell r="F126"/>
        </row>
        <row r="127">
          <cell r="E127"/>
          <cell r="F127"/>
        </row>
        <row r="128">
          <cell r="E128"/>
          <cell r="F128"/>
        </row>
        <row r="129">
          <cell r="E129"/>
          <cell r="F129"/>
        </row>
        <row r="130">
          <cell r="E130"/>
          <cell r="F130"/>
        </row>
        <row r="131">
          <cell r="E131"/>
          <cell r="F131"/>
        </row>
        <row r="132">
          <cell r="E132"/>
          <cell r="F132"/>
        </row>
        <row r="133">
          <cell r="E133"/>
          <cell r="F133"/>
        </row>
        <row r="134">
          <cell r="E134"/>
          <cell r="F134"/>
        </row>
        <row r="135">
          <cell r="E135"/>
          <cell r="F135"/>
        </row>
        <row r="136">
          <cell r="E136"/>
          <cell r="F136"/>
        </row>
        <row r="137">
          <cell r="E137"/>
          <cell r="F137"/>
        </row>
        <row r="138">
          <cell r="E138"/>
          <cell r="F138"/>
        </row>
        <row r="139">
          <cell r="E139"/>
          <cell r="F139"/>
        </row>
        <row r="140">
          <cell r="E140"/>
          <cell r="F140"/>
        </row>
        <row r="141">
          <cell r="E141"/>
          <cell r="F141"/>
        </row>
        <row r="142">
          <cell r="E142"/>
          <cell r="F142"/>
        </row>
        <row r="143">
          <cell r="E143"/>
          <cell r="F143"/>
        </row>
        <row r="144">
          <cell r="E144"/>
          <cell r="F144"/>
        </row>
        <row r="145">
          <cell r="E145"/>
          <cell r="F145"/>
        </row>
        <row r="146">
          <cell r="E146"/>
          <cell r="F146"/>
        </row>
        <row r="147">
          <cell r="E147"/>
          <cell r="F147"/>
        </row>
        <row r="148">
          <cell r="E148"/>
          <cell r="F148"/>
        </row>
        <row r="149">
          <cell r="E149"/>
          <cell r="F149"/>
        </row>
        <row r="150">
          <cell r="E150"/>
          <cell r="F150"/>
        </row>
        <row r="151">
          <cell r="E151"/>
          <cell r="F151"/>
        </row>
        <row r="152">
          <cell r="E152"/>
          <cell r="F152"/>
        </row>
        <row r="153">
          <cell r="E153"/>
          <cell r="F153"/>
        </row>
        <row r="154">
          <cell r="E154"/>
          <cell r="F154"/>
        </row>
        <row r="155">
          <cell r="E155"/>
          <cell r="F155"/>
        </row>
        <row r="156">
          <cell r="E156"/>
          <cell r="F156"/>
        </row>
        <row r="157">
          <cell r="E157"/>
          <cell r="F157"/>
        </row>
        <row r="158">
          <cell r="E158"/>
          <cell r="F158"/>
        </row>
        <row r="159">
          <cell r="E159"/>
          <cell r="F159"/>
        </row>
        <row r="160">
          <cell r="E160"/>
          <cell r="F160"/>
        </row>
        <row r="161">
          <cell r="E161"/>
          <cell r="F161"/>
        </row>
        <row r="162">
          <cell r="E162"/>
          <cell r="F162"/>
        </row>
        <row r="163">
          <cell r="E163"/>
          <cell r="F163"/>
        </row>
        <row r="164">
          <cell r="E164"/>
          <cell r="F164"/>
        </row>
        <row r="165">
          <cell r="E165"/>
          <cell r="F165"/>
        </row>
        <row r="166">
          <cell r="E166"/>
          <cell r="F166"/>
        </row>
        <row r="167">
          <cell r="E167"/>
          <cell r="F167"/>
        </row>
        <row r="168">
          <cell r="E168"/>
          <cell r="F168"/>
        </row>
        <row r="169">
          <cell r="E169"/>
          <cell r="F169"/>
        </row>
        <row r="170">
          <cell r="E170"/>
          <cell r="F170"/>
        </row>
        <row r="171">
          <cell r="E171"/>
          <cell r="F171"/>
        </row>
        <row r="172">
          <cell r="E172"/>
          <cell r="F172"/>
        </row>
        <row r="173">
          <cell r="E173"/>
          <cell r="F173"/>
        </row>
        <row r="174">
          <cell r="E174"/>
          <cell r="F174"/>
        </row>
        <row r="175">
          <cell r="E175"/>
          <cell r="F175"/>
        </row>
        <row r="176">
          <cell r="E176"/>
          <cell r="F176"/>
        </row>
        <row r="177">
          <cell r="E177"/>
          <cell r="F177"/>
        </row>
        <row r="178">
          <cell r="E178"/>
          <cell r="F178"/>
        </row>
        <row r="179">
          <cell r="E179"/>
          <cell r="F179"/>
        </row>
        <row r="180">
          <cell r="E180"/>
          <cell r="F180"/>
        </row>
        <row r="181">
          <cell r="E181"/>
          <cell r="F181"/>
        </row>
        <row r="182">
          <cell r="E182"/>
          <cell r="F182"/>
        </row>
        <row r="183">
          <cell r="E183"/>
          <cell r="F183"/>
        </row>
        <row r="184">
          <cell r="E184"/>
          <cell r="F184"/>
        </row>
        <row r="185">
          <cell r="E185"/>
          <cell r="F185"/>
        </row>
        <row r="186">
          <cell r="E186"/>
          <cell r="F186"/>
        </row>
        <row r="187">
          <cell r="E187"/>
          <cell r="F187"/>
        </row>
        <row r="188">
          <cell r="E188"/>
          <cell r="F188"/>
        </row>
        <row r="189">
          <cell r="E189"/>
          <cell r="F189"/>
        </row>
        <row r="190">
          <cell r="E190"/>
          <cell r="F190"/>
        </row>
        <row r="191">
          <cell r="E191"/>
          <cell r="F191"/>
        </row>
        <row r="192">
          <cell r="E192"/>
          <cell r="F192"/>
        </row>
        <row r="193">
          <cell r="E193"/>
          <cell r="F193"/>
        </row>
        <row r="194">
          <cell r="E194"/>
          <cell r="F194"/>
        </row>
        <row r="195">
          <cell r="E195"/>
          <cell r="F195"/>
        </row>
        <row r="196">
          <cell r="E196"/>
          <cell r="F196"/>
        </row>
        <row r="197">
          <cell r="E197"/>
          <cell r="F197"/>
        </row>
        <row r="198">
          <cell r="E198"/>
          <cell r="F198"/>
        </row>
        <row r="199">
          <cell r="E199"/>
          <cell r="F199"/>
        </row>
        <row r="200">
          <cell r="E200"/>
          <cell r="F200"/>
        </row>
        <row r="201">
          <cell r="E201"/>
          <cell r="F201"/>
        </row>
        <row r="202">
          <cell r="E202"/>
          <cell r="F202"/>
        </row>
        <row r="203">
          <cell r="E203"/>
          <cell r="F203"/>
        </row>
        <row r="204">
          <cell r="E204"/>
          <cell r="F204"/>
        </row>
      </sheetData>
      <sheetData sheetId="1">
        <row r="1">
          <cell r="B1" t="str">
            <v>360G-MaudsleyCharity-</v>
          </cell>
        </row>
        <row r="2">
          <cell r="B2" t="str">
            <v>GBP</v>
          </cell>
        </row>
        <row r="3">
          <cell r="B3" t="str">
            <v>360G-MaudsleyCharity-ORG:</v>
          </cell>
        </row>
        <row r="4">
          <cell r="B4" t="str">
            <v>GB-CHC-1175877</v>
          </cell>
        </row>
        <row r="5">
          <cell r="B5" t="str">
            <v>Maudsley Charity</v>
          </cell>
        </row>
        <row r="7">
          <cell r="B7">
            <v>44160</v>
          </cell>
        </row>
        <row r="8">
          <cell r="B8" t="str">
            <v>https://maudsleycharity.org/</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1EC3F-7DDD-47CA-BAEE-3B9165A1AEF3}">
  <sheetPr>
    <pageSetUpPr fitToPage="1"/>
  </sheetPr>
  <dimension ref="A1:X217"/>
  <sheetViews>
    <sheetView tabSelected="1" topLeftCell="A87" zoomScaleNormal="100" zoomScaleSheetLayoutView="82" workbookViewId="0">
      <selection activeCell="K99" sqref="K99"/>
    </sheetView>
  </sheetViews>
  <sheetFormatPr defaultRowHeight="14.45"/>
  <cols>
    <col min="1" max="1" width="26.140625" bestFit="1" customWidth="1"/>
    <col min="2" max="2" width="52.28515625" customWidth="1"/>
    <col min="3" max="3" width="79" customWidth="1"/>
    <col min="4" max="4" width="10.42578125" bestFit="1" customWidth="1"/>
    <col min="5" max="5" width="19.140625" bestFit="1" customWidth="1"/>
    <col min="7" max="7" width="13" bestFit="1" customWidth="1"/>
    <col min="8" max="8" width="20.140625" customWidth="1"/>
    <col min="9" max="9" width="16.7109375" customWidth="1"/>
    <col min="10" max="10" width="31.28515625" bestFit="1" customWidth="1"/>
    <col min="11" max="11" width="78.42578125" bestFit="1" customWidth="1"/>
    <col min="12" max="12" width="50.7109375" bestFit="1" customWidth="1"/>
    <col min="13" max="13" width="28.140625" bestFit="1" customWidth="1"/>
    <col min="14" max="14" width="43.85546875" bestFit="1" customWidth="1"/>
    <col min="15" max="15" width="17.28515625" bestFit="1" customWidth="1"/>
    <col min="16" max="16" width="20.85546875" bestFit="1" customWidth="1"/>
    <col min="17" max="17" width="27.42578125" bestFit="1" customWidth="1"/>
    <col min="18" max="18" width="37.5703125" bestFit="1" customWidth="1"/>
    <col min="19" max="19" width="42.5703125" bestFit="1" customWidth="1"/>
    <col min="20" max="20" width="31.42578125" bestFit="1" customWidth="1"/>
    <col min="21" max="21" width="36.28515625" bestFit="1" customWidth="1"/>
    <col min="22" max="22" width="23" bestFit="1" customWidth="1"/>
    <col min="23" max="23" width="19.85546875" bestFit="1" customWidth="1"/>
    <col min="24" max="24" width="27.28515625" bestFit="1" customWidth="1"/>
  </cols>
  <sheetData>
    <row r="1" spans="1:24" s="1" customFormat="1">
      <c r="A1" s="1" t="s">
        <v>0</v>
      </c>
      <c r="B1" s="1" t="s">
        <v>1</v>
      </c>
      <c r="C1" s="1" t="s">
        <v>2</v>
      </c>
      <c r="D1" s="1" t="s">
        <v>3</v>
      </c>
      <c r="E1" s="1" t="s">
        <v>4</v>
      </c>
      <c r="F1" s="1" t="s">
        <v>5</v>
      </c>
      <c r="G1" s="2" t="s">
        <v>6</v>
      </c>
      <c r="H1" s="3" t="s">
        <v>7</v>
      </c>
      <c r="I1" s="3" t="s">
        <v>8</v>
      </c>
      <c r="J1" s="1" t="s">
        <v>9</v>
      </c>
      <c r="K1" s="1" t="s">
        <v>10</v>
      </c>
      <c r="L1" s="1" t="s">
        <v>11</v>
      </c>
      <c r="M1" s="1" t="s">
        <v>12</v>
      </c>
      <c r="N1" s="3" t="s">
        <v>13</v>
      </c>
      <c r="O1" s="3" t="s">
        <v>14</v>
      </c>
      <c r="P1" s="3" t="s">
        <v>15</v>
      </c>
      <c r="Q1" s="3" t="s">
        <v>16</v>
      </c>
      <c r="R1" s="3" t="s">
        <v>17</v>
      </c>
      <c r="S1" s="3" t="s">
        <v>18</v>
      </c>
      <c r="T1" s="1" t="s">
        <v>19</v>
      </c>
      <c r="U1" s="1" t="s">
        <v>20</v>
      </c>
      <c r="V1" s="1" t="s">
        <v>21</v>
      </c>
      <c r="W1" s="4" t="s">
        <v>22</v>
      </c>
      <c r="X1" s="1" t="s">
        <v>23</v>
      </c>
    </row>
    <row r="2" spans="1:24">
      <c r="A2" t="str">
        <f>IF('[1]#export'!A3="","",IF('[1]#export'!B3="","",CONCATENATE('[1]#fixed_data'!$B$1&amp;'[1]#export'!B3)))</f>
        <v>360G-MaudsleyCharity-809</v>
      </c>
      <c r="B2" t="str">
        <f>IF('[1]#export'!A3="","",IF('[1]#export'!C3="","",'[1]#export'!C3))</f>
        <v>Grant to SLaM</v>
      </c>
      <c r="C2" t="str">
        <f>IF('[1]#export'!A3="","",IF('[1]#export'!D3="","",'[1]#export'!D3))</f>
        <v>Carers Engagement Project</v>
      </c>
      <c r="D2" t="str">
        <f>IF('[1]#export'!A3="","",'[1]#fixed_data'!$B$2)</f>
        <v>GBP</v>
      </c>
      <c r="E2">
        <f>IF('[1]#export'!A3="","",IF('[1]#export'!E3="","",'[1]#export'!E3))</f>
        <v>125000</v>
      </c>
      <c r="F2">
        <f>IF('[1]#export'!A3="","",IF('[1]#export'!F3="",'[1]#export'!E3,'[1]#export'!F3))</f>
        <v>125000</v>
      </c>
      <c r="G2" s="5" t="str">
        <f>IF('[1]#export'!A3="","",IF('[1]#export'!G3&lt;&gt;"",TEXT('[1]#export'!G3,"yyyy-mm-dd"),TEXT('[1]#export'!H3,"yyyy-mm-dd")))</f>
        <v>2013-09-01</v>
      </c>
      <c r="H2" s="5" t="str">
        <f>IF('[1]#export'!A3="","",IF('[1]#export'!H3="","",TEXT('[1]#export'!H3,"yyyy-mm-dd")))</f>
        <v>2013-09-01</v>
      </c>
      <c r="I2" s="5" t="str">
        <f>IF('[1]#export'!A3="","",IF('[1]#export'!I3="","",TEXT('[1]#export'!I3,"yyyy-mm-dd")))</f>
        <v>2019-05-01</v>
      </c>
      <c r="J2">
        <f>IF('[1]#export'!A3="","",IF('[1]#export'!J3="","",'[1]#export'!J3))</f>
        <v>68</v>
      </c>
      <c r="K2" t="str">
        <f>IF('[1]#export'!A3="","",IF('[1]#export'!K3="King's College London","GB-EDU-133874",IF('[1]#export'!K3="South London and Maudsley NHS Foundation Trust","GB-NHS-RV5",IF('[1]#export'!K3="Bethlem Gallery Projects Ltd","GB-COH-08194872",IF(AND(M2="",N2=""),'[1]#fixed_data'!$B$3&amp;SUBSTITUTE(L2," ","-"),IF(M2="","GB-COH-"&amp;N2,IF(LEFT(M2,2)="SC","GB-SC-"&amp;M2,IF(AND(LEFT(M2,1)="1",LEN(M2)=6),"GB-NIC-"&amp;2,"GB-CHC-"&amp;M2))))))))</f>
        <v>GB-NHS-RV5</v>
      </c>
      <c r="L2" t="str">
        <f>IF('[1]#export'!A3="","",IF('[1]#export'!K3="","",'[1]#export'!K3))</f>
        <v>South London and Maudsley NHS Foundation Trust</v>
      </c>
      <c r="M2" t="str">
        <f>IF('[1]#export'!A3="","",IF('[1]#export'!L3="","",'[1]#export'!L3))</f>
        <v/>
      </c>
      <c r="N2" t="str">
        <f>IF('[1]#export'!A3="","",IF('[1]#export'!M3="","",TEXT('[1]#export'!M3,"00000000")))</f>
        <v/>
      </c>
      <c r="O2" t="str">
        <f>IF('[1]#export'!A3="","",IF('[1]#export'!N3="","",'[1]#export'!N3))</f>
        <v>London</v>
      </c>
      <c r="P2" t="str">
        <f>IF('[1]#export'!A3="","",IF('[1]#export'!O3="","",'[1]#export'!O3))</f>
        <v>United Kingdom</v>
      </c>
      <c r="Q2" t="str">
        <f>IF('[1]#export'!A3="","",IF('[1]#export'!Q3="","",'[1]#export'!Q3))</f>
        <v>Kelsey and Eden Park</v>
      </c>
      <c r="R2" t="str">
        <f>IF('[1]#export'!A3="","",IF('[1]#export'!P3="","",'[1]#export'!P3))</f>
        <v>E05000120</v>
      </c>
      <c r="S2" t="str">
        <f>IF('[1]#export'!A3="","",IF(LEFT('[1]#export'!P3,3)="E05","WD",IF(LEFT('[1]#export'!P3,3)="E09","LONB","")))</f>
        <v>WD</v>
      </c>
      <c r="T2" t="str">
        <f>IF('[1]#export'!A3="","",IF('[1]#export'!R3="","",'[1]#export'!R3))</f>
        <v>Legacy</v>
      </c>
      <c r="U2" t="str">
        <f>IF('[1]#export'!A3="","",'[1]#fixed_data'!$B$4)</f>
        <v>GB-CHC-1175877</v>
      </c>
      <c r="V2" t="str">
        <f>IF('[1]#export'!A3="","",'[1]#fixed_data'!$B$5)</f>
        <v>Maudsley Charity</v>
      </c>
      <c r="W2" s="6" t="str">
        <f>IF('[1]#export'!A3="","",TEXT('[1]#fixed_data'!$B$7,"yyyy-mm-ddThh:mm:ssZ"))</f>
        <v>2020-11-25T00:00:00Z</v>
      </c>
      <c r="X2" t="str">
        <f>IF('[1]#export'!A3="","",'[1]#fixed_data'!$B$8)</f>
        <v>https://maudsleycharity.org/</v>
      </c>
    </row>
    <row r="3" spans="1:24">
      <c r="A3" t="str">
        <f>IF('[1]#export'!A4="","",IF('[1]#export'!B4="","",CONCATENATE('[1]#fixed_data'!$B$1&amp;'[1]#export'!B4)))</f>
        <v>360G-MaudsleyCharity-980</v>
      </c>
      <c r="B3" t="str">
        <f>IF('[1]#export'!A4="","",IF('[1]#export'!C4="","",'[1]#export'!C4))</f>
        <v>NIHR Maudsley Biomedical Research Centre: Supporting the development of ground-breaking treatments, diagnostics, prevention and care for patients</v>
      </c>
      <c r="C3" t="str">
        <f>IF('[1]#export'!A4="","",IF('[1]#export'!D4="","",'[1]#export'!D4))</f>
        <v>Maudsley Charity is supporting research projects at King’s College London and South London and Maudsley NHS Foundation Trust, through the NIHR Maudsley Biomedical Research Centre (BRC). Since 2014, the Maudsley Charity has provided over £1.8 million in research funding, enabling researchers to work with state-of-the-art equipment, to provide a space where patients can contribute to research and speed up the time taken to translate research.</v>
      </c>
      <c r="D3" t="str">
        <f>IF('[1]#export'!A4="","",'[1]#fixed_data'!$B$2)</f>
        <v>GBP</v>
      </c>
      <c r="E3">
        <f>IF('[1]#export'!A4="","",IF('[1]#export'!E4="","",'[1]#export'!E4))</f>
        <v>1514656</v>
      </c>
      <c r="F3">
        <f>IF('[1]#export'!A4="","",IF('[1]#export'!F4="",'[1]#export'!E4,'[1]#export'!F4))</f>
        <v>1514656</v>
      </c>
      <c r="G3" s="5" t="str">
        <f>IF('[1]#export'!A4="","",IF('[1]#export'!G4&lt;&gt;"",TEXT('[1]#export'!G4,"yyyy-mm-dd"),TEXT('[1]#export'!H4,"yyyy-mm-dd")))</f>
        <v>2014-03-03</v>
      </c>
      <c r="H3" s="5" t="str">
        <f>IF('[1]#export'!A4="","",IF('[1]#export'!H4="","",TEXT('[1]#export'!H4,"yyyy-mm-dd")))</f>
        <v>2014-03-03</v>
      </c>
      <c r="I3" s="5" t="str">
        <f>IF('[1]#export'!A4="","",IF('[1]#export'!I4="","",TEXT('[1]#export'!I4,"yyyy-mm-dd")))</f>
        <v>2021-09-03</v>
      </c>
      <c r="J3">
        <f>IF('[1]#export'!A4="","",IF('[1]#export'!J4="","",'[1]#export'!J4))</f>
        <v>90</v>
      </c>
      <c r="K3" t="str">
        <f>IF('[1]#export'!A4="","",IF('[1]#export'!K4="King's College London","GB-EDU-133874",IF('[1]#export'!K4="South London and Maudsley NHS Foundation Trust","GB-NHS-RV5",IF('[1]#export'!K4="Bethlem Gallery Projects Ltd","GB-COH-08194872",IF(AND(M3="",N3=""),'[1]#fixed_data'!$B$3&amp;SUBSTITUTE(L3," ","-"),IF(M3="","GB-COH-"&amp;N3,IF(LEFT(M3,2)="SC","GB-SC-"&amp;M3,IF(AND(LEFT(M3,1)="1",LEN(M3)=6),"GB-NIC-"&amp;2,"GB-CHC-"&amp;M3))))))))</f>
        <v>GB-EDU-133874</v>
      </c>
      <c r="L3" t="str">
        <f>IF('[1]#export'!A4="","",IF('[1]#export'!K4="","",'[1]#export'!K4))</f>
        <v>King's College London</v>
      </c>
      <c r="M3" t="str">
        <f>IF('[1]#export'!A4="","",IF('[1]#export'!L4="","",'[1]#export'!L4))</f>
        <v/>
      </c>
      <c r="N3" t="str">
        <f>IF('[1]#export'!A4="","",IF('[1]#export'!M4="","",TEXT('[1]#export'!M4,"00000000")))</f>
        <v/>
      </c>
      <c r="O3" t="str">
        <f>IF('[1]#export'!A4="","",IF('[1]#export'!N4="","",'[1]#export'!N4))</f>
        <v>London</v>
      </c>
      <c r="P3" t="str">
        <f>IF('[1]#export'!A4="","",IF('[1]#export'!O4="","",'[1]#export'!O4))</f>
        <v>United Kingdom</v>
      </c>
      <c r="Q3" t="str">
        <f>IF('[1]#export'!A4="","",IF('[1]#export'!Q4="","",'[1]#export'!Q4))</f>
        <v>St James's</v>
      </c>
      <c r="R3" t="str">
        <f>IF('[1]#export'!A4="","",IF('[1]#export'!P4="","",'[1]#export'!P4))</f>
        <v>E05000644</v>
      </c>
      <c r="S3" t="str">
        <f>IF('[1]#export'!A4="","",IF(LEFT('[1]#export'!P4,3)="E05","WD",IF(LEFT('[1]#export'!P4,3)="E09","LONB","")))</f>
        <v>WD</v>
      </c>
      <c r="T3" t="str">
        <f>IF('[1]#export'!A4="","",IF('[1]#export'!R4="","",'[1]#export'!R4))</f>
        <v>Legacy</v>
      </c>
      <c r="U3" t="str">
        <f>IF('[1]#export'!A4="","",'[1]#fixed_data'!$B$4)</f>
        <v>GB-CHC-1175877</v>
      </c>
      <c r="V3" t="str">
        <f>IF('[1]#export'!A4="","",'[1]#fixed_data'!$B$5)</f>
        <v>Maudsley Charity</v>
      </c>
      <c r="W3" s="6" t="str">
        <f>IF('[1]#export'!A4="","",TEXT('[1]#fixed_data'!$B$7,"yyyy-mm-ddThh:mm:ssZ"))</f>
        <v>2020-11-25T00:00:00Z</v>
      </c>
      <c r="X3" t="str">
        <f>IF('[1]#export'!A4="","",'[1]#fixed_data'!$B$8)</f>
        <v>https://maudsleycharity.org/</v>
      </c>
    </row>
    <row r="4" spans="1:24">
      <c r="A4" t="str">
        <f>IF('[1]#export'!A5="","",IF('[1]#export'!B5="","",CONCATENATE('[1]#fixed_data'!$B$1&amp;'[1]#export'!B5)))</f>
        <v>360G-MaudsleyCharity-1110</v>
      </c>
      <c r="B4" t="str">
        <f>IF('[1]#export'!A5="","",IF('[1]#export'!C5="","",'[1]#export'!C5))</f>
        <v>Grant to Alcohol Change UK</v>
      </c>
      <c r="C4" t="str">
        <f>IF('[1]#export'!A5="","",IF('[1]#export'!D5="","",'[1]#export'!D5))</f>
        <v>Provision of Innovative Brief Advice Alcohol Intervention via Facebook &amp; Skype.</v>
      </c>
      <c r="D4" t="str">
        <f>IF('[1]#export'!A5="","",'[1]#fixed_data'!$B$2)</f>
        <v>GBP</v>
      </c>
      <c r="E4">
        <f>IF('[1]#export'!A5="","",IF('[1]#export'!E5="","",'[1]#export'!E5))</f>
        <v>48773</v>
      </c>
      <c r="F4">
        <f>IF('[1]#export'!A5="","",IF('[1]#export'!F5="",'[1]#export'!E5,'[1]#export'!F5))</f>
        <v>48773</v>
      </c>
      <c r="G4" s="5" t="str">
        <f>IF('[1]#export'!A5="","",IF('[1]#export'!G5&lt;&gt;"",TEXT('[1]#export'!G5,"yyyy-mm-dd"),TEXT('[1]#export'!H5,"yyyy-mm-dd")))</f>
        <v>2016-12-19</v>
      </c>
      <c r="H4" s="5" t="str">
        <f>IF('[1]#export'!A5="","",IF('[1]#export'!H5="","",TEXT('[1]#export'!H5,"yyyy-mm-dd")))</f>
        <v>2016-12-19</v>
      </c>
      <c r="I4" s="5" t="str">
        <f>IF('[1]#export'!A5="","",IF('[1]#export'!I5="","",TEXT('[1]#export'!I5,"yyyy-mm-dd")))</f>
        <v>2019-06-19</v>
      </c>
      <c r="J4">
        <f>IF('[1]#export'!A5="","",IF('[1]#export'!J5="","",'[1]#export'!J5))</f>
        <v>30</v>
      </c>
      <c r="K4" t="str">
        <f>IF('[1]#export'!A5="","",IF('[1]#export'!K5="King's College London","GB-EDU-133874",IF('[1]#export'!K5="South London and Maudsley NHS Foundation Trust","GB-NHS-RV5",IF('[1]#export'!K5="Bethlem Gallery Projects Ltd","GB-COH-08194872",IF(AND(M4="",N4=""),'[1]#fixed_data'!$B$3&amp;SUBSTITUTE(L4," ","-"),IF(M4="","GB-COH-"&amp;N4,IF(LEFT(M4,2)="SC","GB-SC-"&amp;M4,IF(AND(LEFT(M4,1)="1",LEN(M4)=6),"GB-NIC-"&amp;2,"GB-CHC-"&amp;M4))))))))</f>
        <v>GB-CHC-1140287</v>
      </c>
      <c r="L4" t="str">
        <f>IF('[1]#export'!A5="","",IF('[1]#export'!K5="","",'[1]#export'!K5))</f>
        <v>Alcohol Change UK</v>
      </c>
      <c r="M4">
        <f>IF('[1]#export'!A5="","",IF('[1]#export'!L5="","",'[1]#export'!L5))</f>
        <v>1140287</v>
      </c>
      <c r="N4" t="str">
        <f>IF('[1]#export'!A5="","",IF('[1]#export'!M5="","",TEXT('[1]#export'!M5,"00000000")))</f>
        <v/>
      </c>
      <c r="O4" t="str">
        <f>IF('[1]#export'!A5="","",IF('[1]#export'!N5="","",'[1]#export'!N5))</f>
        <v>London</v>
      </c>
      <c r="P4" t="str">
        <f>IF('[1]#export'!A5="","",IF('[1]#export'!O5="","",'[1]#export'!O5))</f>
        <v>United Kingdom</v>
      </c>
      <c r="Q4" t="str">
        <f>IF('[1]#export'!A5="","",IF('[1]#export'!Q5="","",'[1]#export'!Q5))</f>
        <v>King's Cross</v>
      </c>
      <c r="R4" t="str">
        <f>IF('[1]#export'!A5="","",IF('[1]#export'!P5="","",'[1]#export'!P5))</f>
        <v>E05000141</v>
      </c>
      <c r="S4" t="str">
        <f>IF('[1]#export'!A5="","",IF(LEFT('[1]#export'!P5,3)="E05","WD",IF(LEFT('[1]#export'!P5,3)="E09","LONB","")))</f>
        <v>WD</v>
      </c>
      <c r="T4" t="str">
        <f>IF('[1]#export'!A5="","",IF('[1]#export'!R5="","",'[1]#export'!R5))</f>
        <v>Legacy</v>
      </c>
      <c r="U4" t="str">
        <f>IF('[1]#export'!A5="","",'[1]#fixed_data'!$B$4)</f>
        <v>GB-CHC-1175877</v>
      </c>
      <c r="V4" t="str">
        <f>IF('[1]#export'!A5="","",'[1]#fixed_data'!$B$5)</f>
        <v>Maudsley Charity</v>
      </c>
      <c r="W4" s="6" t="str">
        <f>IF('[1]#export'!A5="","",TEXT('[1]#fixed_data'!$B$7,"yyyy-mm-ddThh:mm:ssZ"))</f>
        <v>2020-11-25T00:00:00Z</v>
      </c>
      <c r="X4" t="str">
        <f>IF('[1]#export'!A5="","",'[1]#fixed_data'!$B$8)</f>
        <v>https://maudsleycharity.org/</v>
      </c>
    </row>
    <row r="5" spans="1:24">
      <c r="A5" t="str">
        <f>IF('[1]#export'!A6="","",IF('[1]#export'!B6="","",CONCATENATE('[1]#fixed_data'!$B$1&amp;'[1]#export'!B6)))</f>
        <v>360G-MaudsleyCharity-1118</v>
      </c>
      <c r="B5" t="str">
        <f>IF('[1]#export'!A6="","",IF('[1]#export'!C6="","",'[1]#export'!C6))</f>
        <v>Grounding Project: A specialist gardening service in Kennington for refugees and asylum seekers with PTSD</v>
      </c>
      <c r="C5" t="str">
        <f>IF('[1]#export'!A6="","",IF('[1]#export'!D6="","",'[1]#export'!D6))</f>
        <v>Funding to provide a specialist service, the Grounding Project, for people suffering from Post Traumatic Stress Disorder (PTSD). Southwark Integrated Psychological Therapy Team at South London and Maudsley NHS Foundation Trust recognised the need to expand its existing project for treating asylum seekers and refugees suffering from PTSD. The funds provide access to an urban garden space where people can come together in a safe and healing environment to connect with nature, explore and practise calming techniques and receive support from qualified clinical practitioners.</v>
      </c>
      <c r="D5" t="str">
        <f>IF('[1]#export'!A6="","",'[1]#fixed_data'!$B$2)</f>
        <v>GBP</v>
      </c>
      <c r="E5">
        <f>IF('[1]#export'!A6="","",IF('[1]#export'!E6="","",'[1]#export'!E6))</f>
        <v>49320</v>
      </c>
      <c r="F5">
        <f>IF('[1]#export'!A6="","",IF('[1]#export'!F6="",'[1]#export'!E6,'[1]#export'!F6))</f>
        <v>49320</v>
      </c>
      <c r="G5" s="5" t="str">
        <f>IF('[1]#export'!A6="","",IF('[1]#export'!G6&lt;&gt;"",TEXT('[1]#export'!G6,"yyyy-mm-dd"),TEXT('[1]#export'!H6,"yyyy-mm-dd")))</f>
        <v>2016-10-02</v>
      </c>
      <c r="H5" s="5" t="str">
        <f>IF('[1]#export'!A6="","",IF('[1]#export'!H6="","",TEXT('[1]#export'!H6,"yyyy-mm-dd")))</f>
        <v>2016-10-02</v>
      </c>
      <c r="I5" s="5" t="str">
        <f>IF('[1]#export'!A6="","",IF('[1]#export'!I6="","",TEXT('[1]#export'!I6,"yyyy-mm-dd")))</f>
        <v>2019-12-02</v>
      </c>
      <c r="J5">
        <f>IF('[1]#export'!A6="","",IF('[1]#export'!J6="","",'[1]#export'!J6))</f>
        <v>38</v>
      </c>
      <c r="K5" t="str">
        <f>IF('[1]#export'!A6="","",IF('[1]#export'!K6="King's College London","GB-EDU-133874",IF('[1]#export'!K6="South London and Maudsley NHS Foundation Trust","GB-NHS-RV5",IF('[1]#export'!K6="Bethlem Gallery Projects Ltd","GB-COH-08194872",IF(AND(M5="",N5=""),'[1]#fixed_data'!$B$3&amp;SUBSTITUTE(L5," ","-"),IF(M5="","GB-COH-"&amp;N5,IF(LEFT(M5,2)="SC","GB-SC-"&amp;M5,IF(AND(LEFT(M5,1)="1",LEN(M5)=6),"GB-NIC-"&amp;2,"GB-CHC-"&amp;M5))))))))</f>
        <v>GB-NHS-RV5</v>
      </c>
      <c r="L5" t="str">
        <f>IF('[1]#export'!A6="","",IF('[1]#export'!K6="","",'[1]#export'!K6))</f>
        <v>South London and Maudsley NHS Foundation Trust</v>
      </c>
      <c r="M5" t="str">
        <f>IF('[1]#export'!A6="","",IF('[1]#export'!L6="","",'[1]#export'!L6))</f>
        <v/>
      </c>
      <c r="N5" t="str">
        <f>IF('[1]#export'!A6="","",IF('[1]#export'!M6="","",TEXT('[1]#export'!M6,"00000000")))</f>
        <v/>
      </c>
      <c r="O5" t="str">
        <f>IF('[1]#export'!A6="","",IF('[1]#export'!N6="","",'[1]#export'!N6))</f>
        <v>London</v>
      </c>
      <c r="P5" t="str">
        <f>IF('[1]#export'!A6="","",IF('[1]#export'!O6="","",'[1]#export'!O6))</f>
        <v>United Kingdom</v>
      </c>
      <c r="Q5" t="str">
        <f>IF('[1]#export'!A6="","",IF('[1]#export'!Q6="","",'[1]#export'!Q6))</f>
        <v>Kelsey and Eden Park</v>
      </c>
      <c r="R5" t="str">
        <f>IF('[1]#export'!A6="","",IF('[1]#export'!P6="","",'[1]#export'!P6))</f>
        <v>E05000120</v>
      </c>
      <c r="S5" t="str">
        <f>IF('[1]#export'!A6="","",IF(LEFT('[1]#export'!P6,3)="E05","WD",IF(LEFT('[1]#export'!P6,3)="E09","LONB","")))</f>
        <v>WD</v>
      </c>
      <c r="T5" t="str">
        <f>IF('[1]#export'!A6="","",IF('[1]#export'!R6="","",'[1]#export'!R6))</f>
        <v>Legacy</v>
      </c>
      <c r="U5" t="str">
        <f>IF('[1]#export'!A6="","",'[1]#fixed_data'!$B$4)</f>
        <v>GB-CHC-1175877</v>
      </c>
      <c r="V5" t="str">
        <f>IF('[1]#export'!A6="","",'[1]#fixed_data'!$B$5)</f>
        <v>Maudsley Charity</v>
      </c>
      <c r="W5" s="6" t="str">
        <f>IF('[1]#export'!A6="","",TEXT('[1]#fixed_data'!$B$7,"yyyy-mm-ddThh:mm:ssZ"))</f>
        <v>2020-11-25T00:00:00Z</v>
      </c>
      <c r="X5" t="str">
        <f>IF('[1]#export'!A6="","",'[1]#fixed_data'!$B$8)</f>
        <v>https://maudsleycharity.org/</v>
      </c>
    </row>
    <row r="6" spans="1:24">
      <c r="A6" t="str">
        <f>IF('[1]#export'!A7="","",IF('[1]#export'!B7="","",CONCATENATE('[1]#fixed_data'!$B$1&amp;'[1]#export'!B7)))</f>
        <v>360G-MaudsleyCharity-1122</v>
      </c>
      <c r="B6" t="str">
        <f>IF('[1]#export'!A7="","",IF('[1]#export'!C7="","",'[1]#export'!C7))</f>
        <v>Grant to SLaM</v>
      </c>
      <c r="C6" t="str">
        <f>IF('[1]#export'!A7="","",IF('[1]#export'!D7="","",'[1]#export'!D7))</f>
        <v>Cycle at the Bethlem</v>
      </c>
      <c r="D6" t="str">
        <f>IF('[1]#export'!A7="","",'[1]#fixed_data'!$B$2)</f>
        <v>GBP</v>
      </c>
      <c r="E6">
        <f>IF('[1]#export'!A7="","",IF('[1]#export'!E7="","",'[1]#export'!E7))</f>
        <v>17621</v>
      </c>
      <c r="F6">
        <f>IF('[1]#export'!A7="","",IF('[1]#export'!F7="",'[1]#export'!E7,'[1]#export'!F7))</f>
        <v>17621</v>
      </c>
      <c r="G6" s="5" t="str">
        <f>IF('[1]#export'!A7="","",IF('[1]#export'!G7&lt;&gt;"",TEXT('[1]#export'!G7,"yyyy-mm-dd"),TEXT('[1]#export'!H7,"yyyy-mm-dd")))</f>
        <v>2017-01-02</v>
      </c>
      <c r="H6" s="5" t="str">
        <f>IF('[1]#export'!A7="","",IF('[1]#export'!H7="","",TEXT('[1]#export'!H7,"yyyy-mm-dd")))</f>
        <v>2017-01-02</v>
      </c>
      <c r="I6" s="5" t="str">
        <f>IF('[1]#export'!A7="","",IF('[1]#export'!I7="","",TEXT('[1]#export'!I7,"yyyy-mm-dd")))</f>
        <v>2019-12-02</v>
      </c>
      <c r="J6">
        <f>IF('[1]#export'!A7="","",IF('[1]#export'!J7="","",'[1]#export'!J7))</f>
        <v>35</v>
      </c>
      <c r="K6" t="str">
        <f>IF('[1]#export'!A7="","",IF('[1]#export'!K7="King's College London","GB-EDU-133874",IF('[1]#export'!K7="South London and Maudsley NHS Foundation Trust","GB-NHS-RV5",IF('[1]#export'!K7="Bethlem Gallery Projects Ltd","GB-COH-08194872",IF(AND(M6="",N6=""),'[1]#fixed_data'!$B$3&amp;SUBSTITUTE(L6," ","-"),IF(M6="","GB-COH-"&amp;N6,IF(LEFT(M6,2)="SC","GB-SC-"&amp;M6,IF(AND(LEFT(M6,1)="1",LEN(M6)=6),"GB-NIC-"&amp;2,"GB-CHC-"&amp;M6))))))))</f>
        <v>GB-NHS-RV5</v>
      </c>
      <c r="L6" t="str">
        <f>IF('[1]#export'!A7="","",IF('[1]#export'!K7="","",'[1]#export'!K7))</f>
        <v>South London and Maudsley NHS Foundation Trust</v>
      </c>
      <c r="M6" t="str">
        <f>IF('[1]#export'!A7="","",IF('[1]#export'!L7="","",'[1]#export'!L7))</f>
        <v/>
      </c>
      <c r="N6" t="str">
        <f>IF('[1]#export'!A7="","",IF('[1]#export'!M7="","",TEXT('[1]#export'!M7,"00000000")))</f>
        <v/>
      </c>
      <c r="O6" t="str">
        <f>IF('[1]#export'!A7="","",IF('[1]#export'!N7="","",'[1]#export'!N7))</f>
        <v>London</v>
      </c>
      <c r="P6" t="str">
        <f>IF('[1]#export'!A7="","",IF('[1]#export'!O7="","",'[1]#export'!O7))</f>
        <v>United Kingdom</v>
      </c>
      <c r="Q6" t="str">
        <f>IF('[1]#export'!A7="","",IF('[1]#export'!Q7="","",'[1]#export'!Q7))</f>
        <v>Kelsey and Eden Park</v>
      </c>
      <c r="R6" t="str">
        <f>IF('[1]#export'!A7="","",IF('[1]#export'!P7="","",'[1]#export'!P7))</f>
        <v>E05000120</v>
      </c>
      <c r="S6" t="str">
        <f>IF('[1]#export'!A7="","",IF(LEFT('[1]#export'!P7,3)="E05","WD",IF(LEFT('[1]#export'!P7,3)="E09","LONB","")))</f>
        <v>WD</v>
      </c>
      <c r="T6" t="str">
        <f>IF('[1]#export'!A7="","",IF('[1]#export'!R7="","",'[1]#export'!R7))</f>
        <v>Legacy</v>
      </c>
      <c r="U6" t="str">
        <f>IF('[1]#export'!A7="","",'[1]#fixed_data'!$B$4)</f>
        <v>GB-CHC-1175877</v>
      </c>
      <c r="V6" t="str">
        <f>IF('[1]#export'!A7="","",'[1]#fixed_data'!$B$5)</f>
        <v>Maudsley Charity</v>
      </c>
      <c r="W6" s="6" t="str">
        <f>IF('[1]#export'!A7="","",TEXT('[1]#fixed_data'!$B$7,"yyyy-mm-ddThh:mm:ssZ"))</f>
        <v>2020-11-25T00:00:00Z</v>
      </c>
      <c r="X6" t="str">
        <f>IF('[1]#export'!A7="","",'[1]#fixed_data'!$B$8)</f>
        <v>https://maudsleycharity.org/</v>
      </c>
    </row>
    <row r="7" spans="1:24">
      <c r="A7" t="str">
        <f>IF('[1]#export'!A8="","",IF('[1]#export'!B8="","",CONCATENATE('[1]#fixed_data'!$B$1&amp;'[1]#export'!B8)))</f>
        <v>360G-MaudsleyCharity-1128</v>
      </c>
      <c r="B7" t="str">
        <f>IF('[1]#export'!A8="","",IF('[1]#export'!C8="","",'[1]#export'!C8))</f>
        <v>Hear Us Welfare Surgeries</v>
      </c>
      <c r="C7" t="str">
        <f>IF('[1]#export'!A8="","",IF('[1]#export'!D8="","",'[1]#export'!D8))</f>
        <v>A holistic service offering education, advice and peer support to service users in Croydon struggling to navigate the welfare benefits system.</v>
      </c>
      <c r="D7" t="str">
        <f>IF('[1]#export'!A8="","",'[1]#fixed_data'!$B$2)</f>
        <v>GBP</v>
      </c>
      <c r="E7">
        <f>IF('[1]#export'!A8="","",IF('[1]#export'!E8="","",'[1]#export'!E8))</f>
        <v>45589</v>
      </c>
      <c r="F7">
        <f>IF('[1]#export'!A8="","",IF('[1]#export'!F8="",'[1]#export'!E8,'[1]#export'!F8))</f>
        <v>45589</v>
      </c>
      <c r="G7" s="5" t="str">
        <f>IF('[1]#export'!A8="","",IF('[1]#export'!G8&lt;&gt;"",TEXT('[1]#export'!G8,"yyyy-mm-dd"),TEXT('[1]#export'!H8,"yyyy-mm-dd")))</f>
        <v>2017-07-01</v>
      </c>
      <c r="H7" s="5" t="str">
        <f>IF('[1]#export'!A8="","",IF('[1]#export'!H8="","",TEXT('[1]#export'!H8,"yyyy-mm-dd")))</f>
        <v>2017-07-01</v>
      </c>
      <c r="I7" s="5" t="str">
        <f>IF('[1]#export'!A8="","",IF('[1]#export'!I8="","",TEXT('[1]#export'!I8,"yyyy-mm-dd")))</f>
        <v>2019-06-01</v>
      </c>
      <c r="J7">
        <f>IF('[1]#export'!A8="","",IF('[1]#export'!J8="","",'[1]#export'!J8))</f>
        <v>23</v>
      </c>
      <c r="K7" t="str">
        <f>IF('[1]#export'!A8="","",IF('[1]#export'!K8="King's College London","GB-EDU-133874",IF('[1]#export'!K8="South London and Maudsley NHS Foundation Trust","GB-NHS-RV5",IF('[1]#export'!K8="Bethlem Gallery Projects Ltd","GB-COH-08194872",IF(AND(M7="",N7=""),'[1]#fixed_data'!$B$3&amp;SUBSTITUTE(L7," ","-"),IF(M7="","GB-COH-"&amp;N7,IF(LEFT(M7,2)="SC","GB-SC-"&amp;M7,IF(AND(LEFT(M7,1)="1",LEN(M7)=6),"GB-NIC-"&amp;2,"GB-CHC-"&amp;M7))))))))</f>
        <v>GB-CHC-1135535</v>
      </c>
      <c r="L7" t="str">
        <f>IF('[1]#export'!A8="","",IF('[1]#export'!K8="","",'[1]#export'!K8))</f>
        <v>Hear Us</v>
      </c>
      <c r="M7">
        <f>IF('[1]#export'!A8="","",IF('[1]#export'!L8="","",'[1]#export'!L8))</f>
        <v>1135535</v>
      </c>
      <c r="N7" t="str">
        <f>IF('[1]#export'!A8="","",IF('[1]#export'!M8="","",TEXT('[1]#export'!M8,"00000000")))</f>
        <v>06891337</v>
      </c>
      <c r="O7" t="str">
        <f>IF('[1]#export'!A8="","",IF('[1]#export'!N8="","",'[1]#export'!N8))</f>
        <v>London</v>
      </c>
      <c r="P7" t="str">
        <f>IF('[1]#export'!A8="","",IF('[1]#export'!O8="","",'[1]#export'!O8))</f>
        <v>United Kingdom</v>
      </c>
      <c r="Q7" t="str">
        <f>IF('[1]#export'!A8="","",IF('[1]#export'!Q8="","",'[1]#export'!Q8))</f>
        <v>South Croydon</v>
      </c>
      <c r="R7" t="str">
        <f>IF('[1]#export'!A8="","",IF('[1]#export'!P8="","",'[1]#export'!P8))</f>
        <v>E05011484</v>
      </c>
      <c r="S7" t="str">
        <f>IF('[1]#export'!A8="","",IF(LEFT('[1]#export'!P8,3)="E05","WD",IF(LEFT('[1]#export'!P8,3)="E09","LONB","")))</f>
        <v>WD</v>
      </c>
      <c r="T7" t="str">
        <f>IF('[1]#export'!A8="","",IF('[1]#export'!R8="","",'[1]#export'!R8))</f>
        <v>Legacy</v>
      </c>
      <c r="U7" t="str">
        <f>IF('[1]#export'!A8="","",'[1]#fixed_data'!$B$4)</f>
        <v>GB-CHC-1175877</v>
      </c>
      <c r="V7" t="str">
        <f>IF('[1]#export'!A8="","",'[1]#fixed_data'!$B$5)</f>
        <v>Maudsley Charity</v>
      </c>
      <c r="W7" s="6" t="str">
        <f>IF('[1]#export'!A8="","",TEXT('[1]#fixed_data'!$B$7,"yyyy-mm-ddThh:mm:ssZ"))</f>
        <v>2020-11-25T00:00:00Z</v>
      </c>
      <c r="X7" t="str">
        <f>IF('[1]#export'!A8="","",'[1]#fixed_data'!$B$8)</f>
        <v>https://maudsleycharity.org/</v>
      </c>
    </row>
    <row r="8" spans="1:24">
      <c r="A8" t="str">
        <f>IF('[1]#export'!A9="","",IF('[1]#export'!B9="","",CONCATENATE('[1]#fixed_data'!$B$1&amp;'[1]#export'!B9)))</f>
        <v>360G-MaudsleyCharity-1131</v>
      </c>
      <c r="B8" t="str">
        <f>IF('[1]#export'!A9="","",IF('[1]#export'!C9="","",'[1]#export'!C9))</f>
        <v>Get Out and About! Community Development</v>
      </c>
      <c r="C8" t="str">
        <f>IF('[1]#export'!A9="","",IF('[1]#export'!D9="","",'[1]#export'!D9))</f>
        <v>A community based project to improve the mental wellbeing of older people (60+), who experience depression or are at risk. Two strands of the project aim to increase socialisation, build confidence and resilience in participants as volunteers and community leaders. The Friday Night Social at Time &amp; Talents consists of free weekly drop-in activities, open access events and peer-led groups, whilst 1:1 Neighbourhood Care Support provides bespoke individual support to older people to attend Time &amp; Talent activities.</v>
      </c>
      <c r="D8" t="str">
        <f>IF('[1]#export'!A9="","",'[1]#fixed_data'!$B$2)</f>
        <v>GBP</v>
      </c>
      <c r="E8">
        <f>IF('[1]#export'!A9="","",IF('[1]#export'!E9="","",'[1]#export'!E9))</f>
        <v>40000</v>
      </c>
      <c r="F8">
        <f>IF('[1]#export'!A9="","",IF('[1]#export'!F9="",'[1]#export'!E9,'[1]#export'!F9))</f>
        <v>40000</v>
      </c>
      <c r="G8" s="5" t="str">
        <f>IF('[1]#export'!A9="","",IF('[1]#export'!G9&lt;&gt;"",TEXT('[1]#export'!G9,"yyyy-mm-dd"),TEXT('[1]#export'!H9,"yyyy-mm-dd")))</f>
        <v>2017-07-14</v>
      </c>
      <c r="H8" s="5" t="str">
        <f>IF('[1]#export'!A9="","",IF('[1]#export'!H9="","",TEXT('[1]#export'!H9,"yyyy-mm-dd")))</f>
        <v>2017-07-14</v>
      </c>
      <c r="I8" s="5" t="str">
        <f>IF('[1]#export'!A9="","",IF('[1]#export'!I9="","",TEXT('[1]#export'!I9,"yyyy-mm-dd")))</f>
        <v>2019-09-14</v>
      </c>
      <c r="J8">
        <f>IF('[1]#export'!A9="","",IF('[1]#export'!J9="","",'[1]#export'!J9))</f>
        <v>26</v>
      </c>
      <c r="K8" t="str">
        <f>IF('[1]#export'!A9="","",IF('[1]#export'!K9="King's College London","GB-EDU-133874",IF('[1]#export'!K9="South London and Maudsley NHS Foundation Trust","GB-NHS-RV5",IF('[1]#export'!K9="Bethlem Gallery Projects Ltd","GB-COH-08194872",IF(AND(M8="",N8=""),'[1]#fixed_data'!$B$3&amp;SUBSTITUTE(L8," ","-"),IF(M8="","GB-COH-"&amp;N8,IF(LEFT(M8,2)="SC","GB-SC-"&amp;M8,IF(AND(LEFT(M8,1)="1",LEN(M8)=6),"GB-NIC-"&amp;2,"GB-CHC-"&amp;M8))))))))</f>
        <v>GB-CHC-1084545</v>
      </c>
      <c r="L8" t="str">
        <f>IF('[1]#export'!A9="","",IF('[1]#export'!K9="","",'[1]#export'!K9))</f>
        <v>Time &amp; Talents</v>
      </c>
      <c r="M8">
        <f>IF('[1]#export'!A9="","",IF('[1]#export'!L9="","",'[1]#export'!L9))</f>
        <v>1084545</v>
      </c>
      <c r="N8" t="str">
        <f>IF('[1]#export'!A9="","",IF('[1]#export'!M9="","",TEXT('[1]#export'!M9,"00000000")))</f>
        <v>04009766</v>
      </c>
      <c r="O8" t="str">
        <f>IF('[1]#export'!A9="","",IF('[1]#export'!N9="","",'[1]#export'!N9))</f>
        <v>London</v>
      </c>
      <c r="P8" t="str">
        <f>IF('[1]#export'!A9="","",IF('[1]#export'!O9="","",'[1]#export'!O9))</f>
        <v>United Kingdom</v>
      </c>
      <c r="Q8" t="str">
        <f>IF('[1]#export'!A9="","",IF('[1]#export'!Q9="","",'[1]#export'!Q9))</f>
        <v>Rotherhithe</v>
      </c>
      <c r="R8" t="str">
        <f>IF('[1]#export'!A9="","",IF('[1]#export'!P9="","",'[1]#export'!P9))</f>
        <v>E05011112</v>
      </c>
      <c r="S8" t="str">
        <f>IF('[1]#export'!A9="","",IF(LEFT('[1]#export'!P9,3)="E05","WD",IF(LEFT('[1]#export'!P9,3)="E09","LONB","")))</f>
        <v>WD</v>
      </c>
      <c r="T8" t="str">
        <f>IF('[1]#export'!A9="","",IF('[1]#export'!R9="","",'[1]#export'!R9))</f>
        <v>Legacy</v>
      </c>
      <c r="U8" t="str">
        <f>IF('[1]#export'!A9="","",'[1]#fixed_data'!$B$4)</f>
        <v>GB-CHC-1175877</v>
      </c>
      <c r="V8" t="str">
        <f>IF('[1]#export'!A9="","",'[1]#fixed_data'!$B$5)</f>
        <v>Maudsley Charity</v>
      </c>
      <c r="W8" s="6" t="str">
        <f>IF('[1]#export'!A9="","",TEXT('[1]#fixed_data'!$B$7,"yyyy-mm-ddThh:mm:ssZ"))</f>
        <v>2020-11-25T00:00:00Z</v>
      </c>
      <c r="X8" t="str">
        <f>IF('[1]#export'!A9="","",'[1]#fixed_data'!$B$8)</f>
        <v>https://maudsleycharity.org/</v>
      </c>
    </row>
    <row r="9" spans="1:24">
      <c r="A9" t="str">
        <f>IF('[1]#export'!A10="","",IF('[1]#export'!B10="","",CONCATENATE('[1]#fixed_data'!$B$1&amp;'[1]#export'!B10)))</f>
        <v>360G-MaudsleyCharity-1137</v>
      </c>
      <c r="B9" t="str">
        <f>IF('[1]#export'!A10="","",IF('[1]#export'!C10="","",'[1]#export'!C10))</f>
        <v>Reminiscence Journeys</v>
      </c>
      <c r="C9" t="str">
        <f>IF('[1]#export'!A10="","",IF('[1]#export'!D10="","",'[1]#export'!D10))</f>
        <v>Providing reminiscence training and tools to staff and relatives/friends on two Inpatient services to develop therapeutic reminiscence activity as part of planned care.</v>
      </c>
      <c r="D9" t="str">
        <f>IF('[1]#export'!A10="","",'[1]#fixed_data'!$B$2)</f>
        <v>GBP</v>
      </c>
      <c r="E9">
        <f>IF('[1]#export'!A10="","",IF('[1]#export'!E10="","",'[1]#export'!E10))</f>
        <v>49444</v>
      </c>
      <c r="F9">
        <f>IF('[1]#export'!A10="","",IF('[1]#export'!F10="",'[1]#export'!E10,'[1]#export'!F10))</f>
        <v>49444</v>
      </c>
      <c r="G9" s="5" t="str">
        <f>IF('[1]#export'!A10="","",IF('[1]#export'!G10&lt;&gt;"",TEXT('[1]#export'!G10,"yyyy-mm-dd"),TEXT('[1]#export'!H10,"yyyy-mm-dd")))</f>
        <v>2017-11-01</v>
      </c>
      <c r="H9" s="5" t="str">
        <f>IF('[1]#export'!A10="","",IF('[1]#export'!H10="","",TEXT('[1]#export'!H10,"yyyy-mm-dd")))</f>
        <v>2017-11-01</v>
      </c>
      <c r="I9" s="5" t="str">
        <f>IF('[1]#export'!A10="","",IF('[1]#export'!I10="","",TEXT('[1]#export'!I10,"yyyy-mm-dd")))</f>
        <v>2019-05-01</v>
      </c>
      <c r="J9">
        <f>IF('[1]#export'!A10="","",IF('[1]#export'!J10="","",'[1]#export'!J10))</f>
        <v>18</v>
      </c>
      <c r="K9" t="str">
        <f>IF('[1]#export'!A10="","",IF('[1]#export'!K10="King's College London","GB-EDU-133874",IF('[1]#export'!K10="South London and Maudsley NHS Foundation Trust","GB-NHS-RV5",IF('[1]#export'!K10="Bethlem Gallery Projects Ltd","GB-COH-08194872",IF(AND(M9="",N9=""),'[1]#fixed_data'!$B$3&amp;SUBSTITUTE(L9," ","-"),IF(M9="","GB-COH-"&amp;N9,IF(LEFT(M9,2)="SC","GB-SC-"&amp;M9,IF(AND(LEFT(M9,1)="1",LEN(M9)=6),"GB-NIC-"&amp;2,"GB-CHC-"&amp;M9))))))))</f>
        <v>GB-NHS-RV5</v>
      </c>
      <c r="L9" t="str">
        <f>IF('[1]#export'!A10="","",IF('[1]#export'!K10="","",'[1]#export'!K10))</f>
        <v>South London and Maudsley NHS Foundation Trust</v>
      </c>
      <c r="M9" t="str">
        <f>IF('[1]#export'!A10="","",IF('[1]#export'!L10="","",'[1]#export'!L10))</f>
        <v/>
      </c>
      <c r="N9" t="str">
        <f>IF('[1]#export'!A10="","",IF('[1]#export'!M10="","",TEXT('[1]#export'!M10,"00000000")))</f>
        <v/>
      </c>
      <c r="O9" t="str">
        <f>IF('[1]#export'!A10="","",IF('[1]#export'!N10="","",'[1]#export'!N10))</f>
        <v>London</v>
      </c>
      <c r="P9" t="str">
        <f>IF('[1]#export'!A10="","",IF('[1]#export'!O10="","",'[1]#export'!O10))</f>
        <v>United Kingdom</v>
      </c>
      <c r="Q9" t="str">
        <f>IF('[1]#export'!A10="","",IF('[1]#export'!Q10="","",'[1]#export'!Q10))</f>
        <v>Kelsey and Eden Park</v>
      </c>
      <c r="R9" t="str">
        <f>IF('[1]#export'!A10="","",IF('[1]#export'!P10="","",'[1]#export'!P10))</f>
        <v>E05000120</v>
      </c>
      <c r="S9" t="str">
        <f>IF('[1]#export'!A10="","",IF(LEFT('[1]#export'!P10,3)="E05","WD",IF(LEFT('[1]#export'!P10,3)="E09","LONB","")))</f>
        <v>WD</v>
      </c>
      <c r="T9" t="str">
        <f>IF('[1]#export'!A10="","",IF('[1]#export'!R10="","",'[1]#export'!R10))</f>
        <v>Legacy</v>
      </c>
      <c r="U9" t="str">
        <f>IF('[1]#export'!A10="","",'[1]#fixed_data'!$B$4)</f>
        <v>GB-CHC-1175877</v>
      </c>
      <c r="V9" t="str">
        <f>IF('[1]#export'!A10="","",'[1]#fixed_data'!$B$5)</f>
        <v>Maudsley Charity</v>
      </c>
      <c r="W9" s="6" t="str">
        <f>IF('[1]#export'!A10="","",TEXT('[1]#fixed_data'!$B$7,"yyyy-mm-ddThh:mm:ssZ"))</f>
        <v>2020-11-25T00:00:00Z</v>
      </c>
      <c r="X9" t="str">
        <f>IF('[1]#export'!A10="","",'[1]#fixed_data'!$B$8)</f>
        <v>https://maudsleycharity.org/</v>
      </c>
    </row>
    <row r="10" spans="1:24">
      <c r="A10" t="str">
        <f>IF('[1]#export'!A11="","",IF('[1]#export'!B11="","",CONCATENATE('[1]#fixed_data'!$B$1&amp;'[1]#export'!B11)))</f>
        <v>360G-MaudsleyCharity-1141</v>
      </c>
      <c r="B10" t="str">
        <f>IF('[1]#export'!A11="","",IF('[1]#export'!C11="","",'[1]#export'!C11))</f>
        <v>InspirALing</v>
      </c>
      <c r="C10" t="str">
        <f>IF('[1]#export'!A11="","",IF('[1]#export'!D11="","",'[1]#export'!D11))</f>
        <v>Developing a creative space for service users engaged in SLaM addiction services in which participants used art to strengthen collective and individual identities, map and maintain creative connections within the community.</v>
      </c>
      <c r="D10" t="str">
        <f>IF('[1]#export'!A11="","",'[1]#fixed_data'!$B$2)</f>
        <v>GBP</v>
      </c>
      <c r="E10">
        <f>IF('[1]#export'!A11="","",IF('[1]#export'!E11="","",'[1]#export'!E11))</f>
        <v>30000</v>
      </c>
      <c r="F10">
        <f>IF('[1]#export'!A11="","",IF('[1]#export'!F11="",'[1]#export'!E11,'[1]#export'!F11))</f>
        <v>30000</v>
      </c>
      <c r="G10" s="5" t="str">
        <f>IF('[1]#export'!A11="","",IF('[1]#export'!G11&lt;&gt;"",TEXT('[1]#export'!G11,"yyyy-mm-dd"),TEXT('[1]#export'!H11,"yyyy-mm-dd")))</f>
        <v>2018-01-01</v>
      </c>
      <c r="H10" s="5" t="str">
        <f>IF('[1]#export'!A11="","",IF('[1]#export'!H11="","",TEXT('[1]#export'!H11,"yyyy-mm-dd")))</f>
        <v>2018-01-01</v>
      </c>
      <c r="I10" s="5" t="str">
        <f>IF('[1]#export'!A11="","",IF('[1]#export'!I11="","",TEXT('[1]#export'!I11,"yyyy-mm-dd")))</f>
        <v>2019-06-01</v>
      </c>
      <c r="J10">
        <f>IF('[1]#export'!A11="","",IF('[1]#export'!J11="","",'[1]#export'!J11))</f>
        <v>17</v>
      </c>
      <c r="K10" t="str">
        <f>IF('[1]#export'!A11="","",IF('[1]#export'!K11="King's College London","GB-EDU-133874",IF('[1]#export'!K11="South London and Maudsley NHS Foundation Trust","GB-NHS-RV5",IF('[1]#export'!K11="Bethlem Gallery Projects Ltd","GB-COH-08194872",IF(AND(M10="",N10=""),'[1]#fixed_data'!$B$3&amp;SUBSTITUTE(L10," ","-"),IF(M10="","GB-COH-"&amp;N10,IF(LEFT(M10,2)="SC","GB-SC-"&amp;M10,IF(AND(LEFT(M10,1)="1",LEN(M10)=6),"GB-NIC-"&amp;2,"GB-CHC-"&amp;M10))))))))</f>
        <v>GB-NHS-RV5</v>
      </c>
      <c r="L10" t="str">
        <f>IF('[1]#export'!A11="","",IF('[1]#export'!K11="","",'[1]#export'!K11))</f>
        <v>South London and Maudsley NHS Foundation Trust</v>
      </c>
      <c r="M10" t="str">
        <f>IF('[1]#export'!A11="","",IF('[1]#export'!L11="","",'[1]#export'!L11))</f>
        <v/>
      </c>
      <c r="N10" t="str">
        <f>IF('[1]#export'!A11="","",IF('[1]#export'!M11="","",TEXT('[1]#export'!M11,"00000000")))</f>
        <v/>
      </c>
      <c r="O10" t="str">
        <f>IF('[1]#export'!A11="","",IF('[1]#export'!N11="","",'[1]#export'!N11))</f>
        <v>London</v>
      </c>
      <c r="P10" t="str">
        <f>IF('[1]#export'!A11="","",IF('[1]#export'!O11="","",'[1]#export'!O11))</f>
        <v>United Kingdom</v>
      </c>
      <c r="Q10" t="str">
        <f>IF('[1]#export'!A11="","",IF('[1]#export'!Q11="","",'[1]#export'!Q11))</f>
        <v>Kelsey and Eden Park</v>
      </c>
      <c r="R10" t="str">
        <f>IF('[1]#export'!A11="","",IF('[1]#export'!P11="","",'[1]#export'!P11))</f>
        <v>E05000120</v>
      </c>
      <c r="S10" t="str">
        <f>IF('[1]#export'!A11="","",IF(LEFT('[1]#export'!P11,3)="E05","WD",IF(LEFT('[1]#export'!P11,3)="E09","LONB","")))</f>
        <v>WD</v>
      </c>
      <c r="T10" t="str">
        <f>IF('[1]#export'!A11="","",IF('[1]#export'!R11="","",'[1]#export'!R11))</f>
        <v>Legacy</v>
      </c>
      <c r="U10" t="str">
        <f>IF('[1]#export'!A11="","",'[1]#fixed_data'!$B$4)</f>
        <v>GB-CHC-1175877</v>
      </c>
      <c r="V10" t="str">
        <f>IF('[1]#export'!A11="","",'[1]#fixed_data'!$B$5)</f>
        <v>Maudsley Charity</v>
      </c>
      <c r="W10" s="6" t="str">
        <f>IF('[1]#export'!A11="","",TEXT('[1]#fixed_data'!$B$7,"yyyy-mm-ddThh:mm:ssZ"))</f>
        <v>2020-11-25T00:00:00Z</v>
      </c>
      <c r="X10" t="str">
        <f>IF('[1]#export'!A11="","",'[1]#fixed_data'!$B$8)</f>
        <v>https://maudsleycharity.org/</v>
      </c>
    </row>
    <row r="11" spans="1:24">
      <c r="A11" t="str">
        <f>IF('[1]#export'!A12="","",IF('[1]#export'!B12="","",CONCATENATE('[1]#fixed_data'!$B$1&amp;'[1]#export'!B12)))</f>
        <v>360G-MaudsleyCharity-1144</v>
      </c>
      <c r="B11" t="str">
        <f>IF('[1]#export'!A12="","",IF('[1]#export'!C12="","",'[1]#export'!C12))</f>
        <v>ECG Interpretation in Psychiatry Inpatients</v>
      </c>
      <c r="C11" t="str">
        <f>IF('[1]#export'!A12="","",IF('[1]#export'!D12="","",'[1]#export'!D12))</f>
        <v>A project to trial ECG machines in SLaM which are digitally linked to the cardiology Department in Kings College Hospital, allowing for direct requests for interpretation.</v>
      </c>
      <c r="D11" t="str">
        <f>IF('[1]#export'!A12="","",'[1]#fixed_data'!$B$2)</f>
        <v>GBP</v>
      </c>
      <c r="E11">
        <f>IF('[1]#export'!A12="","",IF('[1]#export'!E12="","",'[1]#export'!E12))</f>
        <v>51744</v>
      </c>
      <c r="F11">
        <f>IF('[1]#export'!A12="","",IF('[1]#export'!F12="",'[1]#export'!E12,'[1]#export'!F12))</f>
        <v>51744</v>
      </c>
      <c r="G11" s="5" t="str">
        <f>IF('[1]#export'!A12="","",IF('[1]#export'!G12&lt;&gt;"",TEXT('[1]#export'!G12,"yyyy-mm-dd"),TEXT('[1]#export'!H12,"yyyy-mm-dd")))</f>
        <v>2018-04-01</v>
      </c>
      <c r="H11" s="5" t="str">
        <f>IF('[1]#export'!A12="","",IF('[1]#export'!H12="","",TEXT('[1]#export'!H12,"yyyy-mm-dd")))</f>
        <v>2018-04-01</v>
      </c>
      <c r="I11" s="5" t="str">
        <f>IF('[1]#export'!A12="","",IF('[1]#export'!I12="","",TEXT('[1]#export'!I12,"yyyy-mm-dd")))</f>
        <v>2021-03-01</v>
      </c>
      <c r="J11">
        <f>IF('[1]#export'!A12="","",IF('[1]#export'!J12="","",'[1]#export'!J12))</f>
        <v>35</v>
      </c>
      <c r="K11" t="str">
        <f>IF('[1]#export'!A12="","",IF('[1]#export'!K12="King's College London","GB-EDU-133874",IF('[1]#export'!K12="South London and Maudsley NHS Foundation Trust","GB-NHS-RV5",IF('[1]#export'!K12="Bethlem Gallery Projects Ltd","GB-COH-08194872",IF(AND(M11="",N11=""),'[1]#fixed_data'!$B$3&amp;SUBSTITUTE(L11," ","-"),IF(M11="","GB-COH-"&amp;N11,IF(LEFT(M11,2)="SC","GB-SC-"&amp;M11,IF(AND(LEFT(M11,1)="1",LEN(M11)=6),"GB-NIC-"&amp;2,"GB-CHC-"&amp;M11))))))))</f>
        <v>GB-EDU-133874</v>
      </c>
      <c r="L11" t="str">
        <f>IF('[1]#export'!A12="","",IF('[1]#export'!K12="","",'[1]#export'!K12))</f>
        <v>King's College London</v>
      </c>
      <c r="M11" t="str">
        <f>IF('[1]#export'!A12="","",IF('[1]#export'!L12="","",'[1]#export'!L12))</f>
        <v/>
      </c>
      <c r="N11" t="str">
        <f>IF('[1]#export'!A12="","",IF('[1]#export'!M12="","",TEXT('[1]#export'!M12,"00000000")))</f>
        <v/>
      </c>
      <c r="O11" t="str">
        <f>IF('[1]#export'!A12="","",IF('[1]#export'!N12="","",'[1]#export'!N12))</f>
        <v>London</v>
      </c>
      <c r="P11" t="str">
        <f>IF('[1]#export'!A12="","",IF('[1]#export'!O12="","",'[1]#export'!O12))</f>
        <v>United Kingdom</v>
      </c>
      <c r="Q11" t="str">
        <f>IF('[1]#export'!A12="","",IF('[1]#export'!Q12="","",'[1]#export'!Q12))</f>
        <v>St James's</v>
      </c>
      <c r="R11" t="str">
        <f>IF('[1]#export'!A12="","",IF('[1]#export'!P12="","",'[1]#export'!P12))</f>
        <v>E05000644</v>
      </c>
      <c r="S11" t="str">
        <f>IF('[1]#export'!A12="","",IF(LEFT('[1]#export'!P12,3)="E05","WD",IF(LEFT('[1]#export'!P12,3)="E09","LONB","")))</f>
        <v>WD</v>
      </c>
      <c r="T11" t="str">
        <f>IF('[1]#export'!A12="","",IF('[1]#export'!R12="","",'[1]#export'!R12))</f>
        <v>Legacy</v>
      </c>
      <c r="U11" t="str">
        <f>IF('[1]#export'!A12="","",'[1]#fixed_data'!$B$4)</f>
        <v>GB-CHC-1175877</v>
      </c>
      <c r="V11" t="str">
        <f>IF('[1]#export'!A12="","",'[1]#fixed_data'!$B$5)</f>
        <v>Maudsley Charity</v>
      </c>
      <c r="W11" s="6" t="str">
        <f>IF('[1]#export'!A12="","",TEXT('[1]#fixed_data'!$B$7,"yyyy-mm-ddThh:mm:ssZ"))</f>
        <v>2020-11-25T00:00:00Z</v>
      </c>
      <c r="X11" t="str">
        <f>IF('[1]#export'!A12="","",'[1]#fixed_data'!$B$8)</f>
        <v>https://maudsleycharity.org/</v>
      </c>
    </row>
    <row r="12" spans="1:24">
      <c r="A12" t="str">
        <f>IF('[1]#export'!A13="","",IF('[1]#export'!B13="","",CONCATENATE('[1]#fixed_data'!$B$1&amp;'[1]#export'!B13)))</f>
        <v>360G-MaudsleyCharity-1157</v>
      </c>
      <c r="B12" t="str">
        <f>IF('[1]#export'!A13="","",IF('[1]#export'!C13="","",'[1]#export'!C13))</f>
        <v>ASTAR design work and illustrations</v>
      </c>
      <c r="C12" t="str">
        <f>IF('[1]#export'!A13="","",IF('[1]#export'!D13="","",'[1]#export'!D13))</f>
        <v>Commissioned professionally designed material for use in the pilot RCT ASTAR (Predictive Parenting) project embedded within an NIHR programme. The pilot tested a novel group parent programme to help manage the
behaviour of young children with autism. The commissioned materials ensure the longevity of
the intervention and ‘future proof’ the materials, both aesthetically but also when different presentation
platforms become available.</v>
      </c>
      <c r="D12" t="str">
        <f>IF('[1]#export'!A13="","",'[1]#fixed_data'!$B$2)</f>
        <v>GBP</v>
      </c>
      <c r="E12">
        <f>IF('[1]#export'!A13="","",IF('[1]#export'!E13="","",'[1]#export'!E13))</f>
        <v>4000</v>
      </c>
      <c r="F12">
        <f>IF('[1]#export'!A13="","",IF('[1]#export'!F13="",'[1]#export'!E13,'[1]#export'!F13))</f>
        <v>4000</v>
      </c>
      <c r="G12" s="5" t="str">
        <f>IF('[1]#export'!A13="","",IF('[1]#export'!G13&lt;&gt;"",TEXT('[1]#export'!G13,"yyyy-mm-dd"),TEXT('[1]#export'!H13,"yyyy-mm-dd")))</f>
        <v>2018-04-01</v>
      </c>
      <c r="H12" s="5" t="str">
        <f>IF('[1]#export'!A13="","",IF('[1]#export'!H13="","",TEXT('[1]#export'!H13,"yyyy-mm-dd")))</f>
        <v>2018-04-01</v>
      </c>
      <c r="I12" s="5" t="str">
        <f>IF('[1]#export'!A13="","",IF('[1]#export'!I13="","",TEXT('[1]#export'!I13,"yyyy-mm-dd")))</f>
        <v>2019-04-01</v>
      </c>
      <c r="J12">
        <f>IF('[1]#export'!A13="","",IF('[1]#export'!J13="","",'[1]#export'!J13))</f>
        <v>12</v>
      </c>
      <c r="K12" t="str">
        <f>IF('[1]#export'!A13="","",IF('[1]#export'!K13="King's College London","GB-EDU-133874",IF('[1]#export'!K13="South London and Maudsley NHS Foundation Trust","GB-NHS-RV5",IF('[1]#export'!K13="Bethlem Gallery Projects Ltd","GB-COH-08194872",IF(AND(M12="",N12=""),'[1]#fixed_data'!$B$3&amp;SUBSTITUTE(L12," ","-"),IF(M12="","GB-COH-"&amp;N12,IF(LEFT(M12,2)="SC","GB-SC-"&amp;M12,IF(AND(LEFT(M12,1)="1",LEN(M12)=6),"GB-NIC-"&amp;2,"GB-CHC-"&amp;M12))))))))</f>
        <v>GB-EDU-133874</v>
      </c>
      <c r="L12" t="str">
        <f>IF('[1]#export'!A13="","",IF('[1]#export'!K13="","",'[1]#export'!K13))</f>
        <v>King's College London</v>
      </c>
      <c r="M12" t="str">
        <f>IF('[1]#export'!A13="","",IF('[1]#export'!L13="","",'[1]#export'!L13))</f>
        <v/>
      </c>
      <c r="N12" t="str">
        <f>IF('[1]#export'!A13="","",IF('[1]#export'!M13="","",TEXT('[1]#export'!M13,"00000000")))</f>
        <v/>
      </c>
      <c r="O12" t="str">
        <f>IF('[1]#export'!A13="","",IF('[1]#export'!N13="","",'[1]#export'!N13))</f>
        <v>London</v>
      </c>
      <c r="P12" t="str">
        <f>IF('[1]#export'!A13="","",IF('[1]#export'!O13="","",'[1]#export'!O13))</f>
        <v>United Kingdom</v>
      </c>
      <c r="Q12" t="str">
        <f>IF('[1]#export'!A13="","",IF('[1]#export'!Q13="","",'[1]#export'!Q13))</f>
        <v>St James's</v>
      </c>
      <c r="R12" t="str">
        <f>IF('[1]#export'!A13="","",IF('[1]#export'!P13="","",'[1]#export'!P13))</f>
        <v>E05000644</v>
      </c>
      <c r="S12" t="str">
        <f>IF('[1]#export'!A13="","",IF(LEFT('[1]#export'!P13,3)="E05","WD",IF(LEFT('[1]#export'!P13,3)="E09","LONB","")))</f>
        <v>WD</v>
      </c>
      <c r="T12" t="str">
        <f>IF('[1]#export'!A13="","",IF('[1]#export'!R13="","",'[1]#export'!R13))</f>
        <v>Ad-hoc 2019</v>
      </c>
      <c r="U12" t="str">
        <f>IF('[1]#export'!A13="","",'[1]#fixed_data'!$B$4)</f>
        <v>GB-CHC-1175877</v>
      </c>
      <c r="V12" t="str">
        <f>IF('[1]#export'!A13="","",'[1]#fixed_data'!$B$5)</f>
        <v>Maudsley Charity</v>
      </c>
      <c r="W12" s="6" t="str">
        <f>IF('[1]#export'!A13="","",TEXT('[1]#fixed_data'!$B$7,"yyyy-mm-ddThh:mm:ssZ"))</f>
        <v>2020-11-25T00:00:00Z</v>
      </c>
      <c r="X12" t="str">
        <f>IF('[1]#export'!A13="","",'[1]#fixed_data'!$B$8)</f>
        <v>https://maudsleycharity.org/</v>
      </c>
    </row>
    <row r="13" spans="1:24">
      <c r="A13" t="str">
        <f>IF('[1]#export'!A14="","",IF('[1]#export'!B14="","",CONCATENATE('[1]#fixed_data'!$B$1&amp;'[1]#export'!B14)))</f>
        <v>360G-MaudsleyCharity-1500</v>
      </c>
      <c r="B13" t="str">
        <f>IF('[1]#export'!A14="","",IF('[1]#export'!C14="","",'[1]#export'!C14))</f>
        <v>ECG Interpretation - EXTRA £10k</v>
      </c>
      <c r="C13" t="str">
        <f>IF('[1]#export'!A14="","",IF('[1]#export'!D14="","",'[1]#export'!D14))</f>
        <v>A project to trial ECG machines in SLaM which are digitally linked to the cardiology Department in Kings College Hospital, allowing for direct requests for interpretation.</v>
      </c>
      <c r="D13" t="str">
        <f>IF('[1]#export'!A14="","",'[1]#fixed_data'!$B$2)</f>
        <v>GBP</v>
      </c>
      <c r="E13">
        <f>IF('[1]#export'!A14="","",IF('[1]#export'!E14="","",'[1]#export'!E14))</f>
        <v>10000</v>
      </c>
      <c r="F13">
        <f>IF('[1]#export'!A14="","",IF('[1]#export'!F14="",'[1]#export'!E14,'[1]#export'!F14))</f>
        <v>10000</v>
      </c>
      <c r="G13" s="5" t="str">
        <f>IF('[1]#export'!A14="","",IF('[1]#export'!G14&lt;&gt;"",TEXT('[1]#export'!G14,"yyyy-mm-dd"),TEXT('[1]#export'!H14,"yyyy-mm-dd")))</f>
        <v>2018-04-01</v>
      </c>
      <c r="H13" s="5" t="str">
        <f>IF('[1]#export'!A14="","",IF('[1]#export'!H14="","",TEXT('[1]#export'!H14,"yyyy-mm-dd")))</f>
        <v>2018-04-01</v>
      </c>
      <c r="I13" s="5" t="str">
        <f>IF('[1]#export'!A14="","",IF('[1]#export'!I14="","",TEXT('[1]#export'!I14,"yyyy-mm-dd")))</f>
        <v>2021-03-01</v>
      </c>
      <c r="J13">
        <f>IF('[1]#export'!A14="","",IF('[1]#export'!J14="","",'[1]#export'!J14))</f>
        <v>35</v>
      </c>
      <c r="K13" t="str">
        <f>IF('[1]#export'!A14="","",IF('[1]#export'!K14="King's College London","GB-EDU-133874",IF('[1]#export'!K14="South London and Maudsley NHS Foundation Trust","GB-NHS-RV5",IF('[1]#export'!K14="Bethlem Gallery Projects Ltd","GB-COH-08194872",IF(AND(M13="",N13=""),'[1]#fixed_data'!$B$3&amp;SUBSTITUTE(L13," ","-"),IF(M13="","GB-COH-"&amp;N13,IF(LEFT(M13,2)="SC","GB-SC-"&amp;M13,IF(AND(LEFT(M13,1)="1",LEN(M13)=6),"GB-NIC-"&amp;2,"GB-CHC-"&amp;M13))))))))</f>
        <v>GB-EDU-133874</v>
      </c>
      <c r="L13" t="str">
        <f>IF('[1]#export'!A14="","",IF('[1]#export'!K14="","",'[1]#export'!K14))</f>
        <v>King's College London</v>
      </c>
      <c r="M13" t="str">
        <f>IF('[1]#export'!A14="","",IF('[1]#export'!L14="","",'[1]#export'!L14))</f>
        <v/>
      </c>
      <c r="N13" t="str">
        <f>IF('[1]#export'!A14="","",IF('[1]#export'!M14="","",TEXT('[1]#export'!M14,"00000000")))</f>
        <v/>
      </c>
      <c r="O13" t="str">
        <f>IF('[1]#export'!A14="","",IF('[1]#export'!N14="","",'[1]#export'!N14))</f>
        <v>London</v>
      </c>
      <c r="P13" t="str">
        <f>IF('[1]#export'!A14="","",IF('[1]#export'!O14="","",'[1]#export'!O14))</f>
        <v>United Kingdom</v>
      </c>
      <c r="Q13" t="str">
        <f>IF('[1]#export'!A14="","",IF('[1]#export'!Q14="","",'[1]#export'!Q14))</f>
        <v>St James's</v>
      </c>
      <c r="R13" t="str">
        <f>IF('[1]#export'!A14="","",IF('[1]#export'!P14="","",'[1]#export'!P14))</f>
        <v>E05000644</v>
      </c>
      <c r="S13" t="str">
        <f>IF('[1]#export'!A14="","",IF(LEFT('[1]#export'!P14,3)="E05","WD",IF(LEFT('[1]#export'!P14,3)="E09","LONB","")))</f>
        <v>WD</v>
      </c>
      <c r="T13" t="str">
        <f>IF('[1]#export'!A14="","",IF('[1]#export'!R14="","",'[1]#export'!R14))</f>
        <v>Legacy</v>
      </c>
      <c r="U13" t="str">
        <f>IF('[1]#export'!A14="","",'[1]#fixed_data'!$B$4)</f>
        <v>GB-CHC-1175877</v>
      </c>
      <c r="V13" t="str">
        <f>IF('[1]#export'!A14="","",'[1]#fixed_data'!$B$5)</f>
        <v>Maudsley Charity</v>
      </c>
      <c r="W13" s="6" t="str">
        <f>IF('[1]#export'!A14="","",TEXT('[1]#fixed_data'!$B$7,"yyyy-mm-ddThh:mm:ssZ"))</f>
        <v>2020-11-25T00:00:00Z</v>
      </c>
      <c r="X13" t="str">
        <f>IF('[1]#export'!A14="","",'[1]#fixed_data'!$B$8)</f>
        <v>https://maudsleycharity.org/</v>
      </c>
    </row>
    <row r="14" spans="1:24">
      <c r="A14" t="str">
        <f>IF('[1]#export'!A15="","",IF('[1]#export'!B15="","",CONCATENATE('[1]#fixed_data'!$B$1&amp;'[1]#export'!B15)))</f>
        <v>360G-MaudsleyCharity-1501</v>
      </c>
      <c r="B14" t="str">
        <f>IF('[1]#export'!A15="","",IF('[1]#export'!C15="","",'[1]#export'!C15))</f>
        <v>W-rap (Well-being, Recovery, Activity Parcels)</v>
      </c>
      <c r="C14" t="str">
        <f>IF('[1]#export'!A15="","",IF('[1]#export'!D15="","",'[1]#export'!D15))</f>
        <v>Care packages produced by and for patients, to help make hospital stays smoother. W-rap’s are designed to be given to people in crisis and are co-produced by service users at mental health charity Re-Instate, who themselves have experience of being treated in hospital for mental illness.  . The parcels are recovery based, content is themed around the New Economics Foundations Five Ways to Well-being: Be active, Connect, Take Notice, Keep Learning, Give.</v>
      </c>
      <c r="D14" t="str">
        <f>IF('[1]#export'!A15="","",'[1]#fixed_data'!$B$2)</f>
        <v>GBP</v>
      </c>
      <c r="E14">
        <f>IF('[1]#export'!A15="","",IF('[1]#export'!E15="","",'[1]#export'!E15))</f>
        <v>22000</v>
      </c>
      <c r="F14">
        <f>IF('[1]#export'!A15="","",IF('[1]#export'!F15="",'[1]#export'!E15,'[1]#export'!F15))</f>
        <v>22000</v>
      </c>
      <c r="G14" s="5" t="str">
        <f>IF('[1]#export'!A15="","",IF('[1]#export'!G15&lt;&gt;"",TEXT('[1]#export'!G15,"yyyy-mm-dd"),TEXT('[1]#export'!H15,"yyyy-mm-dd")))</f>
        <v>2018-07-11</v>
      </c>
      <c r="H14" s="5" t="str">
        <f>IF('[1]#export'!A15="","",IF('[1]#export'!H15="","",TEXT('[1]#export'!H15,"yyyy-mm-dd")))</f>
        <v>2018-07-11</v>
      </c>
      <c r="I14" s="5" t="str">
        <f>IF('[1]#export'!A15="","",IF('[1]#export'!I15="","",TEXT('[1]#export'!I15,"yyyy-mm-dd")))</f>
        <v>2020-07-11</v>
      </c>
      <c r="J14">
        <f>IF('[1]#export'!A15="","",IF('[1]#export'!J15="","",'[1]#export'!J15))</f>
        <v>24</v>
      </c>
      <c r="K14" t="str">
        <f>IF('[1]#export'!A15="","",IF('[1]#export'!K15="King's College London","GB-EDU-133874",IF('[1]#export'!K15="South London and Maudsley NHS Foundation Trust","GB-NHS-RV5",IF('[1]#export'!K15="Bethlem Gallery Projects Ltd","GB-COH-08194872",IF(AND(M14="",N14=""),'[1]#fixed_data'!$B$3&amp;SUBSTITUTE(L14," ","-"),IF(M14="","GB-COH-"&amp;N14,IF(LEFT(M14,2)="SC","GB-SC-"&amp;M14,IF(AND(LEFT(M14,1)="1",LEN(M14)=6),"GB-NIC-"&amp;2,"GB-CHC-"&amp;M14))))))))</f>
        <v>GB-CHC-256433</v>
      </c>
      <c r="L14" t="str">
        <f>IF('[1]#export'!A15="","",IF('[1]#export'!K15="","",'[1]#export'!K15))</f>
        <v>Re-Instate Ltd</v>
      </c>
      <c r="M14">
        <f>IF('[1]#export'!A15="","",IF('[1]#export'!L15="","",'[1]#export'!L15))</f>
        <v>256433</v>
      </c>
      <c r="N14" t="str">
        <f>IF('[1]#export'!A15="","",IF('[1]#export'!M15="","",TEXT('[1]#export'!M15,"00000000")))</f>
        <v>00876027</v>
      </c>
      <c r="O14" t="str">
        <f>IF('[1]#export'!A15="","",IF('[1]#export'!N15="","",'[1]#export'!N15))</f>
        <v>Erith</v>
      </c>
      <c r="P14" t="str">
        <f>IF('[1]#export'!A15="","",IF('[1]#export'!O15="","",'[1]#export'!O15))</f>
        <v>United Kingdom</v>
      </c>
      <c r="Q14" t="str">
        <f>IF('[1]#export'!A15="","",IF('[1]#export'!Q15="","",'[1]#export'!Q15))</f>
        <v>Erith</v>
      </c>
      <c r="R14" t="str">
        <f>IF('[1]#export'!A15="","",IF('[1]#export'!P15="","",'[1]#export'!P15))</f>
        <v>E05011225</v>
      </c>
      <c r="S14" t="str">
        <f>IF('[1]#export'!A15="","",IF(LEFT('[1]#export'!P15,3)="E05","WD",IF(LEFT('[1]#export'!P15,3)="E09","LONB","")))</f>
        <v>WD</v>
      </c>
      <c r="T14" t="str">
        <f>IF('[1]#export'!A15="","",IF('[1]#export'!R15="","",'[1]#export'!R15))</f>
        <v>Legacy</v>
      </c>
      <c r="U14" t="str">
        <f>IF('[1]#export'!A15="","",'[1]#fixed_data'!$B$4)</f>
        <v>GB-CHC-1175877</v>
      </c>
      <c r="V14" t="str">
        <f>IF('[1]#export'!A15="","",'[1]#fixed_data'!$B$5)</f>
        <v>Maudsley Charity</v>
      </c>
      <c r="W14" s="6" t="str">
        <f>IF('[1]#export'!A15="","",TEXT('[1]#fixed_data'!$B$7,"yyyy-mm-ddThh:mm:ssZ"))</f>
        <v>2020-11-25T00:00:00Z</v>
      </c>
      <c r="X14" t="str">
        <f>IF('[1]#export'!A15="","",'[1]#fixed_data'!$B$8)</f>
        <v>https://maudsleycharity.org/</v>
      </c>
    </row>
    <row r="15" spans="1:24">
      <c r="A15" t="str">
        <f>IF('[1]#export'!A16="","",IF('[1]#export'!B16="","",CONCATENATE('[1]#fixed_data'!$B$1&amp;'[1]#export'!B16)))</f>
        <v>360G-MaudsleyCharity-1502</v>
      </c>
      <c r="B15" t="str">
        <f>IF('[1]#export'!A16="","",IF('[1]#export'!C16="","",'[1]#export'!C16))</f>
        <v>DISCOVER app development for young people with anxiety</v>
      </c>
      <c r="C15" t="str">
        <f>IF('[1]#export'!A16="","",IF('[1]#export'!D16="","",'[1]#export'!D16))</f>
        <v>Co-creation of a digital app with teenagers. DISCOVER is a Maudsley Charity funded service that was devised by Psychologists from South London and Maudsley NHS Foundation Trust. The programme is delivered as a schools-based workshop for 16-18 year olds, who experience anxiety, low mood and stress. The coproduced mobile phone app provides tips and motivation to young people who have completed the DISCOVER course. It complements the existing workshop programme, helping to maintain progress, improve motivation and promote long-term recovery.</v>
      </c>
      <c r="D15" t="str">
        <f>IF('[1]#export'!A16="","",'[1]#fixed_data'!$B$2)</f>
        <v>GBP</v>
      </c>
      <c r="E15">
        <f>IF('[1]#export'!A16="","",IF('[1]#export'!E16="","",'[1]#export'!E16))</f>
        <v>47885</v>
      </c>
      <c r="F15">
        <f>IF('[1]#export'!A16="","",IF('[1]#export'!F16="",'[1]#export'!E16,'[1]#export'!F16))</f>
        <v>47885</v>
      </c>
      <c r="G15" s="5" t="str">
        <f>IF('[1]#export'!A16="","",IF('[1]#export'!G16&lt;&gt;"",TEXT('[1]#export'!G16,"yyyy-mm-dd"),TEXT('[1]#export'!H16,"yyyy-mm-dd")))</f>
        <v>2018-08-01</v>
      </c>
      <c r="H15" s="5" t="str">
        <f>IF('[1]#export'!A16="","",IF('[1]#export'!H16="","",TEXT('[1]#export'!H16,"yyyy-mm-dd")))</f>
        <v>2018-08-01</v>
      </c>
      <c r="I15" s="5" t="str">
        <f>IF('[1]#export'!A16="","",IF('[1]#export'!I16="","",TEXT('[1]#export'!I16,"yyyy-mm-dd")))</f>
        <v>2019-09-01</v>
      </c>
      <c r="J15">
        <f>IF('[1]#export'!A16="","",IF('[1]#export'!J16="","",'[1]#export'!J16))</f>
        <v>13</v>
      </c>
      <c r="K15" t="str">
        <f>IF('[1]#export'!A16="","",IF('[1]#export'!K16="King's College London","GB-EDU-133874",IF('[1]#export'!K16="South London and Maudsley NHS Foundation Trust","GB-NHS-RV5",IF('[1]#export'!K16="Bethlem Gallery Projects Ltd","GB-COH-08194872",IF(AND(M15="",N15=""),'[1]#fixed_data'!$B$3&amp;SUBSTITUTE(L15," ","-"),IF(M15="","GB-COH-"&amp;N15,IF(LEFT(M15,2)="SC","GB-SC-"&amp;M15,IF(AND(LEFT(M15,1)="1",LEN(M15)=6),"GB-NIC-"&amp;2,"GB-CHC-"&amp;M15))))))))</f>
        <v>GB-NHS-RV5</v>
      </c>
      <c r="L15" t="str">
        <f>IF('[1]#export'!A16="","",IF('[1]#export'!K16="","",'[1]#export'!K16))</f>
        <v>South London and Maudsley NHS Foundation Trust</v>
      </c>
      <c r="M15" t="str">
        <f>IF('[1]#export'!A16="","",IF('[1]#export'!L16="","",'[1]#export'!L16))</f>
        <v/>
      </c>
      <c r="N15" t="str">
        <f>IF('[1]#export'!A16="","",IF('[1]#export'!M16="","",TEXT('[1]#export'!M16,"00000000")))</f>
        <v/>
      </c>
      <c r="O15" t="str">
        <f>IF('[1]#export'!A16="","",IF('[1]#export'!N16="","",'[1]#export'!N16))</f>
        <v>London</v>
      </c>
      <c r="P15" t="str">
        <f>IF('[1]#export'!A16="","",IF('[1]#export'!O16="","",'[1]#export'!O16))</f>
        <v>United Kingdom</v>
      </c>
      <c r="Q15" t="str">
        <f>IF('[1]#export'!A16="","",IF('[1]#export'!Q16="","",'[1]#export'!Q16))</f>
        <v>Kelsey and Eden Park</v>
      </c>
      <c r="R15" t="str">
        <f>IF('[1]#export'!A16="","",IF('[1]#export'!P16="","",'[1]#export'!P16))</f>
        <v>E05000120</v>
      </c>
      <c r="S15" t="str">
        <f>IF('[1]#export'!A16="","",IF(LEFT('[1]#export'!P16,3)="E05","WD",IF(LEFT('[1]#export'!P16,3)="E09","LONB","")))</f>
        <v>WD</v>
      </c>
      <c r="T15" t="str">
        <f>IF('[1]#export'!A16="","",IF('[1]#export'!R16="","",'[1]#export'!R16))</f>
        <v>Legacy</v>
      </c>
      <c r="U15" t="str">
        <f>IF('[1]#export'!A16="","",'[1]#fixed_data'!$B$4)</f>
        <v>GB-CHC-1175877</v>
      </c>
      <c r="V15" t="str">
        <f>IF('[1]#export'!A16="","",'[1]#fixed_data'!$B$5)</f>
        <v>Maudsley Charity</v>
      </c>
      <c r="W15" s="6" t="str">
        <f>IF('[1]#export'!A16="","",TEXT('[1]#fixed_data'!$B$7,"yyyy-mm-ddThh:mm:ssZ"))</f>
        <v>2020-11-25T00:00:00Z</v>
      </c>
      <c r="X15" t="str">
        <f>IF('[1]#export'!A16="","",'[1]#fixed_data'!$B$8)</f>
        <v>https://maudsleycharity.org/</v>
      </c>
    </row>
    <row r="16" spans="1:24">
      <c r="A16" t="str">
        <f>IF('[1]#export'!A17="","",IF('[1]#export'!B17="","",CONCATENATE('[1]#fixed_data'!$B$1&amp;'[1]#export'!B17)))</f>
        <v>360G-MaudsleyCharity-1503</v>
      </c>
      <c r="B16" t="str">
        <f>IF('[1]#export'!A17="","",IF('[1]#export'!C17="","",'[1]#export'!C17))</f>
        <v>Loophole Music, a therapeutic music group at Bethlem Royal Hospital</v>
      </c>
      <c r="C16" t="str">
        <f>IF('[1]#export'!A17="","",IF('[1]#export'!D17="","",'[1]#export'!D17))</f>
        <v>Loophole Music is a therapeutic music group that provides stimulation and a safe space for self-expression for patients at Bethlem Royal Hospital. Through weekly communal music-making sessions, using innovative technology and traditional acoustic instruments, the project provides a stimulating and safe space for patients to develop self-expression, team-working and communication skills, and positive self-identities as musicians and members of a group.</v>
      </c>
      <c r="D16" t="str">
        <f>IF('[1]#export'!A17="","",'[1]#fixed_data'!$B$2)</f>
        <v>GBP</v>
      </c>
      <c r="E16">
        <f>IF('[1]#export'!A17="","",IF('[1]#export'!E17="","",'[1]#export'!E17))</f>
        <v>42000</v>
      </c>
      <c r="F16">
        <f>IF('[1]#export'!A17="","",IF('[1]#export'!F17="",'[1]#export'!E17,'[1]#export'!F17))</f>
        <v>42000</v>
      </c>
      <c r="G16" s="5" t="str">
        <f>IF('[1]#export'!A17="","",IF('[1]#export'!G17&lt;&gt;"",TEXT('[1]#export'!G17,"yyyy-mm-dd"),TEXT('[1]#export'!H17,"yyyy-mm-dd")))</f>
        <v>2018-08-01</v>
      </c>
      <c r="H16" s="5" t="str">
        <f>IF('[1]#export'!A17="","",IF('[1]#export'!H17="","",TEXT('[1]#export'!H17,"yyyy-mm-dd")))</f>
        <v>2018-08-01</v>
      </c>
      <c r="I16" s="5" t="str">
        <f>IF('[1]#export'!A17="","",IF('[1]#export'!I17="","",TEXT('[1]#export'!I17,"yyyy-mm-dd")))</f>
        <v>2021-07-01</v>
      </c>
      <c r="J16">
        <f>IF('[1]#export'!A17="","",IF('[1]#export'!J17="","",'[1]#export'!J17))</f>
        <v>35</v>
      </c>
      <c r="K16" t="str">
        <f>IF('[1]#export'!A17="","",IF('[1]#export'!K17="King's College London","GB-EDU-133874",IF('[1]#export'!K17="South London and Maudsley NHS Foundation Trust","GB-NHS-RV5",IF('[1]#export'!K17="Bethlem Gallery Projects Ltd","GB-COH-08194872",IF(AND(M16="",N16=""),'[1]#fixed_data'!$B$3&amp;SUBSTITUTE(L16," ","-"),IF(M16="","GB-COH-"&amp;N16,IF(LEFT(M16,2)="SC","GB-SC-"&amp;M16,IF(AND(LEFT(M16,1)="1",LEN(M16)=6),"GB-NIC-"&amp;2,"GB-CHC-"&amp;M16))))))))</f>
        <v>GB-CHC-1126493</v>
      </c>
      <c r="L16" t="str">
        <f>IF('[1]#export'!A17="","",IF('[1]#export'!K17="","",'[1]#export'!K17))</f>
        <v>Good Vibrations</v>
      </c>
      <c r="M16">
        <f>IF('[1]#export'!A17="","",IF('[1]#export'!L17="","",'[1]#export'!L17))</f>
        <v>1126493</v>
      </c>
      <c r="N16" t="str">
        <f>IF('[1]#export'!A17="","",IF('[1]#export'!M17="","",TEXT('[1]#export'!M17,"00000000")))</f>
        <v/>
      </c>
      <c r="O16" t="str">
        <f>IF('[1]#export'!A17="","",IF('[1]#export'!N17="","",'[1]#export'!N17))</f>
        <v>London</v>
      </c>
      <c r="P16" t="str">
        <f>IF('[1]#export'!A17="","",IF('[1]#export'!O17="","",'[1]#export'!O17))</f>
        <v>United Kingdom</v>
      </c>
      <c r="Q16" t="str">
        <f>IF('[1]#export'!A17="","",IF('[1]#export'!Q17="","",'[1]#export'!Q17))</f>
        <v>Queenhithe</v>
      </c>
      <c r="R16" t="str">
        <f>IF('[1]#export'!A17="","",IF('[1]#export'!P17="","",'[1]#export'!P17))</f>
        <v>E05009309</v>
      </c>
      <c r="S16" t="str">
        <f>IF('[1]#export'!A17="","",IF(LEFT('[1]#export'!P17,3)="E05","WD",IF(LEFT('[1]#export'!P17,3)="E09","LONB","")))</f>
        <v>WD</v>
      </c>
      <c r="T16" t="str">
        <f>IF('[1]#export'!A17="","",IF('[1]#export'!R17="","",'[1]#export'!R17))</f>
        <v>Legacy</v>
      </c>
      <c r="U16" t="str">
        <f>IF('[1]#export'!A17="","",'[1]#fixed_data'!$B$4)</f>
        <v>GB-CHC-1175877</v>
      </c>
      <c r="V16" t="str">
        <f>IF('[1]#export'!A17="","",'[1]#fixed_data'!$B$5)</f>
        <v>Maudsley Charity</v>
      </c>
      <c r="W16" s="6" t="str">
        <f>IF('[1]#export'!A17="","",TEXT('[1]#fixed_data'!$B$7,"yyyy-mm-ddThh:mm:ssZ"))</f>
        <v>2020-11-25T00:00:00Z</v>
      </c>
      <c r="X16" t="str">
        <f>IF('[1]#export'!A17="","",'[1]#fixed_data'!$B$8)</f>
        <v>https://maudsleycharity.org/</v>
      </c>
    </row>
    <row r="17" spans="1:24">
      <c r="A17" t="str">
        <f>IF('[1]#export'!A18="","",IF('[1]#export'!B18="","",CONCATENATE('[1]#fixed_data'!$B$1&amp;'[1]#export'!B18)))</f>
        <v>360G-MaudsleyCharity-1504</v>
      </c>
      <c r="B17" t="str">
        <f>IF('[1]#export'!A18="","",IF('[1]#export'!C18="","",'[1]#export'!C18))</f>
        <v>Recreate Psychiatry at Dragon Cafe</v>
      </c>
      <c r="C17" t="str">
        <f>IF('[1]#export'!A18="","",IF('[1]#export'!D18="","",'[1]#export'!D18))</f>
        <v>Dragon Cafe is an initiative of Mental Fight Club and provides a programme of creative wellbeing-related events, exploring issues around mental illness, recovery and wellbeing. Recreate Psychiatry are focus groups at The Dragon Cafe, and provide volunteer experience to trainee doctors. The programme includes an evening headline event titled The Epistemic Injustice in Mental Health - based on an event series run by The Association of Social Anthropologists. The project enables psychiatric professionals to better understand people who have lived experience of mental ill health, and for service-users to in turn better understand them.</v>
      </c>
      <c r="D17" t="str">
        <f>IF('[1]#export'!A18="","",'[1]#fixed_data'!$B$2)</f>
        <v>GBP</v>
      </c>
      <c r="E17">
        <f>IF('[1]#export'!A18="","",IF('[1]#export'!E18="","",'[1]#export'!E18))</f>
        <v>10000</v>
      </c>
      <c r="F17">
        <f>IF('[1]#export'!A18="","",IF('[1]#export'!F18="",'[1]#export'!E18,'[1]#export'!F18))</f>
        <v>10000</v>
      </c>
      <c r="G17" s="5" t="str">
        <f>IF('[1]#export'!A18="","",IF('[1]#export'!G18&lt;&gt;"",TEXT('[1]#export'!G18,"yyyy-mm-dd"),TEXT('[1]#export'!H18,"yyyy-mm-dd")))</f>
        <v>2018-09-01</v>
      </c>
      <c r="H17" s="5" t="str">
        <f>IF('[1]#export'!A18="","",IF('[1]#export'!H18="","",TEXT('[1]#export'!H18,"yyyy-mm-dd")))</f>
        <v>2018-09-01</v>
      </c>
      <c r="I17" s="5" t="str">
        <f>IF('[1]#export'!A18="","",IF('[1]#export'!I18="","",TEXT('[1]#export'!I18,"yyyy-mm-dd")))</f>
        <v>2019-08-01</v>
      </c>
      <c r="J17">
        <f>IF('[1]#export'!A18="","",IF('[1]#export'!J18="","",'[1]#export'!J18))</f>
        <v>11</v>
      </c>
      <c r="K17" t="str">
        <f>IF('[1]#export'!A18="","",IF('[1]#export'!K18="King's College London","GB-EDU-133874",IF('[1]#export'!K18="South London and Maudsley NHS Foundation Trust","GB-NHS-RV5",IF('[1]#export'!K18="Bethlem Gallery Projects Ltd","GB-COH-08194872",IF(AND(M17="",N17=""),'[1]#fixed_data'!$B$3&amp;SUBSTITUTE(L17," ","-"),IF(M17="","GB-COH-"&amp;N17,IF(LEFT(M17,2)="SC","GB-SC-"&amp;M17,IF(AND(LEFT(M17,1)="1",LEN(M17)=6),"GB-NIC-"&amp;2,"GB-CHC-"&amp;M17))))))))</f>
        <v>GB-CHC-1158926</v>
      </c>
      <c r="L17" t="str">
        <f>IF('[1]#export'!A18="","",IF('[1]#export'!K18="","",'[1]#export'!K18))</f>
        <v>Mental Fight Club</v>
      </c>
      <c r="M17">
        <f>IF('[1]#export'!A18="","",IF('[1]#export'!L18="","",'[1]#export'!L18))</f>
        <v>1158926</v>
      </c>
      <c r="N17" t="str">
        <f>IF('[1]#export'!A18="","",IF('[1]#export'!M18="","",TEXT('[1]#export'!M18,"00000000")))</f>
        <v>CE003129</v>
      </c>
      <c r="O17" t="str">
        <f>IF('[1]#export'!A18="","",IF('[1]#export'!N18="","",'[1]#export'!N18))</f>
        <v>London</v>
      </c>
      <c r="P17" t="str">
        <f>IF('[1]#export'!A18="","",IF('[1]#export'!O18="","",'[1]#export'!O18))</f>
        <v>United Kingdom</v>
      </c>
      <c r="Q17" t="str">
        <f>IF('[1]#export'!A18="","",IF('[1]#export'!Q18="","",'[1]#export'!Q18))</f>
        <v>Chaucer</v>
      </c>
      <c r="R17" t="str">
        <f>IF('[1]#export'!A18="","",IF('[1]#export'!P18="","",'[1]#export'!P18))</f>
        <v>E05011098</v>
      </c>
      <c r="S17" t="str">
        <f>IF('[1]#export'!A18="","",IF(LEFT('[1]#export'!P18,3)="E05","WD",IF(LEFT('[1]#export'!P18,3)="E09","LONB","")))</f>
        <v>WD</v>
      </c>
      <c r="T17" t="str">
        <f>IF('[1]#export'!A18="","",IF('[1]#export'!R18="","",'[1]#export'!R18))</f>
        <v>Legacy</v>
      </c>
      <c r="U17" t="str">
        <f>IF('[1]#export'!A18="","",'[1]#fixed_data'!$B$4)</f>
        <v>GB-CHC-1175877</v>
      </c>
      <c r="V17" t="str">
        <f>IF('[1]#export'!A18="","",'[1]#fixed_data'!$B$5)</f>
        <v>Maudsley Charity</v>
      </c>
      <c r="W17" s="6" t="str">
        <f>IF('[1]#export'!A18="","",TEXT('[1]#fixed_data'!$B$7,"yyyy-mm-ddThh:mm:ssZ"))</f>
        <v>2020-11-25T00:00:00Z</v>
      </c>
      <c r="X17" t="str">
        <f>IF('[1]#export'!A18="","",'[1]#fixed_data'!$B$8)</f>
        <v>https://maudsleycharity.org/</v>
      </c>
    </row>
    <row r="18" spans="1:24">
      <c r="A18" t="str">
        <f>IF('[1]#export'!A19="","",IF('[1]#export'!B19="","",CONCATENATE('[1]#fixed_data'!$B$1&amp;'[1]#export'!B19)))</f>
        <v>360G-MaudsleyCharity-1505</v>
      </c>
      <c r="B18" t="str">
        <f>IF('[1]#export'!A19="","",IF('[1]#export'!C19="","",'[1]#export'!C19))</f>
        <v>Beating eating disorders in South London</v>
      </c>
      <c r="C18" t="str">
        <f>IF('[1]#export'!A19="","",IF('[1]#export'!D19="","",'[1]#export'!D19))</f>
        <v>Deliver activities to increase the likelihood of sufferers seeking help earlier in their illness and starting treatment within the earliest time possible. Within the boroughs of Lambeth, Southwark, Lewisham and Croydon this includes delivering a one-day training course to staff from nine secondary schools, supporting seven Beat Ambassadors to raise awareness locally, developing one university-based group at King’s College London, contacting all GP surgeries across the four boroughs to share information about eating disorders and the role of the GP, distributing Beat materials to raise awareness of our helpline and contributing to public understanding of eating disorders through media work.</v>
      </c>
      <c r="D18" t="str">
        <f>IF('[1]#export'!A19="","",'[1]#fixed_data'!$B$2)</f>
        <v>GBP</v>
      </c>
      <c r="E18">
        <f>IF('[1]#export'!A19="","",IF('[1]#export'!E19="","",'[1]#export'!E19))</f>
        <v>45105</v>
      </c>
      <c r="F18">
        <f>IF('[1]#export'!A19="","",IF('[1]#export'!F19="",'[1]#export'!E19,'[1]#export'!F19))</f>
        <v>45105</v>
      </c>
      <c r="G18" s="5" t="str">
        <f>IF('[1]#export'!A19="","",IF('[1]#export'!G19&lt;&gt;"",TEXT('[1]#export'!G19,"yyyy-mm-dd"),TEXT('[1]#export'!H19,"yyyy-mm-dd")))</f>
        <v>2018-09-01</v>
      </c>
      <c r="H18" s="5" t="str">
        <f>IF('[1]#export'!A19="","",IF('[1]#export'!H19="","",TEXT('[1]#export'!H19,"yyyy-mm-dd")))</f>
        <v>2018-09-01</v>
      </c>
      <c r="I18" s="5" t="str">
        <f>IF('[1]#export'!A19="","",IF('[1]#export'!I19="","",TEXT('[1]#export'!I19,"yyyy-mm-dd")))</f>
        <v>2019-08-01</v>
      </c>
      <c r="J18">
        <f>IF('[1]#export'!A19="","",IF('[1]#export'!J19="","",'[1]#export'!J19))</f>
        <v>11</v>
      </c>
      <c r="K18" t="str">
        <f>IF('[1]#export'!A19="","",IF('[1]#export'!K19="King's College London","GB-EDU-133874",IF('[1]#export'!K19="South London and Maudsley NHS Foundation Trust","GB-NHS-RV5",IF('[1]#export'!K19="Bethlem Gallery Projects Ltd","GB-COH-08194872",IF(AND(M18="",N18=""),'[1]#fixed_data'!$B$3&amp;SUBSTITUTE(L18," ","-"),IF(M18="","GB-COH-"&amp;N18,IF(LEFT(M18,2)="SC","GB-SC-"&amp;M18,IF(AND(LEFT(M18,1)="1",LEN(M18)=6),"GB-NIC-"&amp;2,"GB-CHC-"&amp;M18))))))))</f>
        <v>GB-CHC-801343</v>
      </c>
      <c r="L18" t="str">
        <f>IF('[1]#export'!A19="","",IF('[1]#export'!K19="","",'[1]#export'!K19))</f>
        <v>Beat</v>
      </c>
      <c r="M18">
        <f>IF('[1]#export'!A19="","",IF('[1]#export'!L19="","",'[1]#export'!L19))</f>
        <v>801343</v>
      </c>
      <c r="N18" t="str">
        <f>IF('[1]#export'!A19="","",IF('[1]#export'!M19="","",TEXT('[1]#export'!M19,"00000000")))</f>
        <v>02368495</v>
      </c>
      <c r="O18" t="str">
        <f>IF('[1]#export'!A19="","",IF('[1]#export'!N19="","",'[1]#export'!N19))</f>
        <v>Norwich</v>
      </c>
      <c r="P18" t="str">
        <f>IF('[1]#export'!A19="","",IF('[1]#export'!O19="","",'[1]#export'!O19))</f>
        <v>United Kingdom</v>
      </c>
      <c r="Q18" t="str">
        <f>IF('[1]#export'!A19="","",IF('[1]#export'!Q19="","",'[1]#export'!Q19))</f>
        <v>Thorpe Hamlet</v>
      </c>
      <c r="R18" t="str">
        <f>IF('[1]#export'!A19="","",IF('[1]#export'!P19="","",'[1]#export'!P19))</f>
        <v>E05012910</v>
      </c>
      <c r="S18" t="str">
        <f>IF('[1]#export'!A19="","",IF(LEFT('[1]#export'!P19,3)="E05","WD",IF(LEFT('[1]#export'!P19,3)="E09","LONB","")))</f>
        <v>WD</v>
      </c>
      <c r="T18" t="str">
        <f>IF('[1]#export'!A19="","",IF('[1]#export'!R19="","",'[1]#export'!R19))</f>
        <v>Legacy</v>
      </c>
      <c r="U18" t="str">
        <f>IF('[1]#export'!A19="","",'[1]#fixed_data'!$B$4)</f>
        <v>GB-CHC-1175877</v>
      </c>
      <c r="V18" t="str">
        <f>IF('[1]#export'!A19="","",'[1]#fixed_data'!$B$5)</f>
        <v>Maudsley Charity</v>
      </c>
      <c r="W18" s="6" t="str">
        <f>IF('[1]#export'!A19="","",TEXT('[1]#fixed_data'!$B$7,"yyyy-mm-ddThh:mm:ssZ"))</f>
        <v>2020-11-25T00:00:00Z</v>
      </c>
      <c r="X18" t="str">
        <f>IF('[1]#export'!A19="","",'[1]#fixed_data'!$B$8)</f>
        <v>https://maudsleycharity.org/</v>
      </c>
    </row>
    <row r="19" spans="1:24">
      <c r="A19" t="str">
        <f>IF('[1]#export'!A20="","",IF('[1]#export'!B20="","",CONCATENATE('[1]#fixed_data'!$B$1&amp;'[1]#export'!B20)))</f>
        <v>360G-MaudsleyCharity-1506</v>
      </c>
      <c r="B19" t="str">
        <f>IF('[1]#export'!A20="","",IF('[1]#export'!C20="","",'[1]#export'!C20))</f>
        <v>Hear Us Open Forums</v>
      </c>
      <c r="C19" t="str">
        <f>IF('[1]#export'!A20="","",IF('[1]#export'!D20="","",'[1]#export'!D20))</f>
        <v>Fund Open Forums bringing together the mental health community to discuss with commissioners and service providers the services that are delivered locally. The forums bring together service users, carers and staff from statutory and voluntary organisations to talk about issues that affect people with mental health problems and provides vital feedback to monitor and improve services in Croydon.</v>
      </c>
      <c r="D19" t="str">
        <f>IF('[1]#export'!A20="","",'[1]#fixed_data'!$B$2)</f>
        <v>GBP</v>
      </c>
      <c r="E19">
        <f>IF('[1]#export'!A20="","",IF('[1]#export'!E20="","",'[1]#export'!E20))</f>
        <v>20000</v>
      </c>
      <c r="F19">
        <f>IF('[1]#export'!A20="","",IF('[1]#export'!F20="",'[1]#export'!E20,'[1]#export'!F20))</f>
        <v>20000</v>
      </c>
      <c r="G19" s="5" t="str">
        <f>IF('[1]#export'!A20="","",IF('[1]#export'!G20&lt;&gt;"",TEXT('[1]#export'!G20,"yyyy-mm-dd"),TEXT('[1]#export'!H20,"yyyy-mm-dd")))</f>
        <v>2018-09-01</v>
      </c>
      <c r="H19" s="5" t="str">
        <f>IF('[1]#export'!A20="","",IF('[1]#export'!H20="","",TEXT('[1]#export'!H20,"yyyy-mm-dd")))</f>
        <v>2018-09-01</v>
      </c>
      <c r="I19" s="5" t="str">
        <f>IF('[1]#export'!A20="","",IF('[1]#export'!I20="","",TEXT('[1]#export'!I20,"yyyy-mm-dd")))</f>
        <v>2020-03-01</v>
      </c>
      <c r="J19">
        <f>IF('[1]#export'!A20="","",IF('[1]#export'!J20="","",'[1]#export'!J20))</f>
        <v>18</v>
      </c>
      <c r="K19" t="str">
        <f>IF('[1]#export'!A20="","",IF('[1]#export'!K20="King's College London","GB-EDU-133874",IF('[1]#export'!K20="South London and Maudsley NHS Foundation Trust","GB-NHS-RV5",IF('[1]#export'!K20="Bethlem Gallery Projects Ltd","GB-COH-08194872",IF(AND(M19="",N19=""),'[1]#fixed_data'!$B$3&amp;SUBSTITUTE(L19," ","-"),IF(M19="","GB-COH-"&amp;N19,IF(LEFT(M19,2)="SC","GB-SC-"&amp;M19,IF(AND(LEFT(M19,1)="1",LEN(M19)=6),"GB-NIC-"&amp;2,"GB-CHC-"&amp;M19))))))))</f>
        <v>GB-CHC-1135535</v>
      </c>
      <c r="L19" t="str">
        <f>IF('[1]#export'!A20="","",IF('[1]#export'!K20="","",'[1]#export'!K20))</f>
        <v>Hear Us</v>
      </c>
      <c r="M19">
        <f>IF('[1]#export'!A20="","",IF('[1]#export'!L20="","",'[1]#export'!L20))</f>
        <v>1135535</v>
      </c>
      <c r="N19" t="str">
        <f>IF('[1]#export'!A20="","",IF('[1]#export'!M20="","",TEXT('[1]#export'!M20,"00000000")))</f>
        <v>06891337</v>
      </c>
      <c r="O19" t="str">
        <f>IF('[1]#export'!A20="","",IF('[1]#export'!N20="","",'[1]#export'!N20))</f>
        <v>London</v>
      </c>
      <c r="P19" t="str">
        <f>IF('[1]#export'!A20="","",IF('[1]#export'!O20="","",'[1]#export'!O20))</f>
        <v>United Kingdom</v>
      </c>
      <c r="Q19" t="str">
        <f>IF('[1]#export'!A20="","",IF('[1]#export'!Q20="","",'[1]#export'!Q20))</f>
        <v>South Croydon</v>
      </c>
      <c r="R19" t="str">
        <f>IF('[1]#export'!A20="","",IF('[1]#export'!P20="","",'[1]#export'!P20))</f>
        <v>E05011484</v>
      </c>
      <c r="S19" t="str">
        <f>IF('[1]#export'!A20="","",IF(LEFT('[1]#export'!P20,3)="E05","WD",IF(LEFT('[1]#export'!P20,3)="E09","LONB","")))</f>
        <v>WD</v>
      </c>
      <c r="T19" t="str">
        <f>IF('[1]#export'!A20="","",IF('[1]#export'!R20="","",'[1]#export'!R20))</f>
        <v>Legacy</v>
      </c>
      <c r="U19" t="str">
        <f>IF('[1]#export'!A20="","",'[1]#fixed_data'!$B$4)</f>
        <v>GB-CHC-1175877</v>
      </c>
      <c r="V19" t="str">
        <f>IF('[1]#export'!A20="","",'[1]#fixed_data'!$B$5)</f>
        <v>Maudsley Charity</v>
      </c>
      <c r="W19" s="6" t="str">
        <f>IF('[1]#export'!A20="","",TEXT('[1]#fixed_data'!$B$7,"yyyy-mm-ddThh:mm:ssZ"))</f>
        <v>2020-11-25T00:00:00Z</v>
      </c>
      <c r="X19" t="str">
        <f>IF('[1]#export'!A20="","",'[1]#fixed_data'!$B$8)</f>
        <v>https://maudsleycharity.org/</v>
      </c>
    </row>
    <row r="20" spans="1:24">
      <c r="A20" t="str">
        <f>IF('[1]#export'!A21="","",IF('[1]#export'!B21="","",CONCATENATE('[1]#fixed_data'!$B$1&amp;'[1]#export'!B21)))</f>
        <v>360G-MaudsleyCharity-1507</v>
      </c>
      <c r="B20" t="str">
        <f>IF('[1]#export'!A21="","",IF('[1]#export'!C21="","",'[1]#export'!C21))</f>
        <v>"Whatever Makes You Happy" drama programme</v>
      </c>
      <c r="C20" t="str">
        <f>IF('[1]#export'!A21="","",IF('[1]#export'!D21="","",'[1]#export'!D21))</f>
        <v xml:space="preserve">A free, referral-based drama programme for young people aged 8-14 with, or at risk of developing, mental ill health in Greenwich and Lewisham. Led by specialist tutors and therapists, it offers a supportive space where participants can gain confidence, find effective ways to express themselves and build resilience. </v>
      </c>
      <c r="D20" t="str">
        <f>IF('[1]#export'!A21="","",'[1]#fixed_data'!$B$2)</f>
        <v>GBP</v>
      </c>
      <c r="E20">
        <f>IF('[1]#export'!A21="","",IF('[1]#export'!E21="","",'[1]#export'!E21))</f>
        <v>36000</v>
      </c>
      <c r="F20">
        <f>IF('[1]#export'!A21="","",IF('[1]#export'!F21="",'[1]#export'!E21,'[1]#export'!F21))</f>
        <v>36000</v>
      </c>
      <c r="G20" s="5" t="str">
        <f>IF('[1]#export'!A21="","",IF('[1]#export'!G21&lt;&gt;"",TEXT('[1]#export'!G21,"yyyy-mm-dd"),TEXT('[1]#export'!H21,"yyyy-mm-dd")))</f>
        <v>2018-09-01</v>
      </c>
      <c r="H20" s="5" t="str">
        <f>IF('[1]#export'!A21="","",IF('[1]#export'!H21="","",TEXT('[1]#export'!H21,"yyyy-mm-dd")))</f>
        <v>2018-09-01</v>
      </c>
      <c r="I20" s="5" t="str">
        <f>IF('[1]#export'!A21="","",IF('[1]#export'!I21="","",TEXT('[1]#export'!I21,"yyyy-mm-dd")))</f>
        <v>2020-07-01</v>
      </c>
      <c r="J20">
        <f>IF('[1]#export'!A21="","",IF('[1]#export'!J21="","",'[1]#export'!J21))</f>
        <v>22</v>
      </c>
      <c r="K20" t="str">
        <f>IF('[1]#export'!A21="","",IF('[1]#export'!K21="King's College London","GB-EDU-133874",IF('[1]#export'!K21="South London and Maudsley NHS Foundation Trust","GB-NHS-RV5",IF('[1]#export'!K21="Bethlem Gallery Projects Ltd","GB-COH-08194872",IF(AND(M20="",N20=""),'[1]#fixed_data'!$B$3&amp;SUBSTITUTE(L20," ","-"),IF(M20="","GB-COH-"&amp;N20,IF(LEFT(M20,2)="SC","GB-SC-"&amp;M20,IF(AND(LEFT(M20,1)="1",LEN(M20)=6),"GB-NIC-"&amp;2,"GB-CHC-"&amp;M20))))))))</f>
        <v>GB-CHC-1026883</v>
      </c>
      <c r="L20" t="str">
        <f>IF('[1]#export'!A21="","",IF('[1]#export'!K21="","",'[1]#export'!K21))</f>
        <v>Greenwich &amp; Lewisham Young People’s Theatre</v>
      </c>
      <c r="M20">
        <f>IF('[1]#export'!A21="","",IF('[1]#export'!L21="","",'[1]#export'!L21))</f>
        <v>1026883</v>
      </c>
      <c r="N20" t="str">
        <f>IF('[1]#export'!A21="","",IF('[1]#export'!M21="","",TEXT('[1]#export'!M21,"00000000")))</f>
        <v>01029063</v>
      </c>
      <c r="O20" t="str">
        <f>IF('[1]#export'!A21="","",IF('[1]#export'!N21="","",'[1]#export'!N21))</f>
        <v>London</v>
      </c>
      <c r="P20" t="str">
        <f>IF('[1]#export'!A21="","",IF('[1]#export'!O21="","",'[1]#export'!O21))</f>
        <v>United Kingdom</v>
      </c>
      <c r="Q20" t="str">
        <f>IF('[1]#export'!A21="","",IF('[1]#export'!Q21="","",'[1]#export'!Q21))</f>
        <v>Woolwich Common</v>
      </c>
      <c r="R20" t="str">
        <f>IF('[1]#export'!A21="","",IF('[1]#export'!P21="","",'[1]#export'!P21))</f>
        <v>E05000229</v>
      </c>
      <c r="S20" t="str">
        <f>IF('[1]#export'!A21="","",IF(LEFT('[1]#export'!P21,3)="E05","WD",IF(LEFT('[1]#export'!P21,3)="E09","LONB","")))</f>
        <v>WD</v>
      </c>
      <c r="T20" t="str">
        <f>IF('[1]#export'!A21="","",IF('[1]#export'!R21="","",'[1]#export'!R21))</f>
        <v>Legacy</v>
      </c>
      <c r="U20" t="str">
        <f>IF('[1]#export'!A21="","",'[1]#fixed_data'!$B$4)</f>
        <v>GB-CHC-1175877</v>
      </c>
      <c r="V20" t="str">
        <f>IF('[1]#export'!A21="","",'[1]#fixed_data'!$B$5)</f>
        <v>Maudsley Charity</v>
      </c>
      <c r="W20" s="6" t="str">
        <f>IF('[1]#export'!A21="","",TEXT('[1]#fixed_data'!$B$7,"yyyy-mm-ddThh:mm:ssZ"))</f>
        <v>2020-11-25T00:00:00Z</v>
      </c>
      <c r="X20" t="str">
        <f>IF('[1]#export'!A21="","",'[1]#fixed_data'!$B$8)</f>
        <v>https://maudsleycharity.org/</v>
      </c>
    </row>
    <row r="21" spans="1:24">
      <c r="A21" t="str">
        <f>IF('[1]#export'!A22="","",IF('[1]#export'!B22="","",CONCATENATE('[1]#fixed_data'!$B$1&amp;'[1]#export'!B22)))</f>
        <v>360G-MaudsleyCharity-1508</v>
      </c>
      <c r="B21" t="str">
        <f>IF('[1]#export'!A22="","",IF('[1]#export'!C22="","",'[1]#export'!C22))</f>
        <v>Virtual Reality training: scaling of mental health simulation</v>
      </c>
      <c r="C21" t="str">
        <f>IF('[1]#export'!A22="","",IF('[1]#export'!D22="","",'[1]#export'!D22))</f>
        <v xml:space="preserve">Maudsley Simulation is the UK’s first mental health simulation training centre, using realistic scenarios in which individuals can safely practice in their professional roles to improve services. The project aims to create widely accessible and functionally useful training packages by amalgamating simulation training and 360-degree video. This tackles the issue of scalability by developing a product that can be used at both a national and international scale, providing the user has access to a smart phone and the internet.  </v>
      </c>
      <c r="D21" t="str">
        <f>IF('[1]#export'!A22="","",'[1]#fixed_data'!$B$2)</f>
        <v>GBP</v>
      </c>
      <c r="E21">
        <f>IF('[1]#export'!A22="","",IF('[1]#export'!E22="","",'[1]#export'!E22))</f>
        <v>49500</v>
      </c>
      <c r="F21">
        <f>IF('[1]#export'!A22="","",IF('[1]#export'!F22="",'[1]#export'!E22,'[1]#export'!F22))</f>
        <v>49500</v>
      </c>
      <c r="G21" s="5" t="str">
        <f>IF('[1]#export'!A22="","",IF('[1]#export'!G22&lt;&gt;"",TEXT('[1]#export'!G22,"yyyy-mm-dd"),TEXT('[1]#export'!H22,"yyyy-mm-dd")))</f>
        <v>2018-09-01</v>
      </c>
      <c r="H21" s="5" t="str">
        <f>IF('[1]#export'!A22="","",IF('[1]#export'!H22="","",TEXT('[1]#export'!H22,"yyyy-mm-dd")))</f>
        <v>2018-09-01</v>
      </c>
      <c r="I21" s="5" t="str">
        <f>IF('[1]#export'!A22="","",IF('[1]#export'!I22="","",TEXT('[1]#export'!I22,"yyyy-mm-dd")))</f>
        <v>2019-09-01</v>
      </c>
      <c r="J21">
        <f>IF('[1]#export'!A22="","",IF('[1]#export'!J22="","",'[1]#export'!J22))</f>
        <v>12</v>
      </c>
      <c r="K21" t="str">
        <f>IF('[1]#export'!A22="","",IF('[1]#export'!K22="King's College London","GB-EDU-133874",IF('[1]#export'!K22="South London and Maudsley NHS Foundation Trust","GB-NHS-RV5",IF('[1]#export'!K22="Bethlem Gallery Projects Ltd","GB-COH-08194872",IF(AND(M21="",N21=""),'[1]#fixed_data'!$B$3&amp;SUBSTITUTE(L21," ","-"),IF(M21="","GB-COH-"&amp;N21,IF(LEFT(M21,2)="SC","GB-SC-"&amp;M21,IF(AND(LEFT(M21,1)="1",LEN(M21)=6),"GB-NIC-"&amp;2,"GB-CHC-"&amp;M21))))))))</f>
        <v>GB-NHS-RV5</v>
      </c>
      <c r="L21" t="str">
        <f>IF('[1]#export'!A22="","",IF('[1]#export'!K22="","",'[1]#export'!K22))</f>
        <v>South London and Maudsley NHS Foundation Trust</v>
      </c>
      <c r="M21" t="str">
        <f>IF('[1]#export'!A22="","",IF('[1]#export'!L22="","",'[1]#export'!L22))</f>
        <v/>
      </c>
      <c r="N21" t="str">
        <f>IF('[1]#export'!A22="","",IF('[1]#export'!M22="","",TEXT('[1]#export'!M22,"00000000")))</f>
        <v/>
      </c>
      <c r="O21" t="str">
        <f>IF('[1]#export'!A22="","",IF('[1]#export'!N22="","",'[1]#export'!N22))</f>
        <v>London</v>
      </c>
      <c r="P21" t="str">
        <f>IF('[1]#export'!A22="","",IF('[1]#export'!O22="","",'[1]#export'!O22))</f>
        <v>United Kingdom</v>
      </c>
      <c r="Q21" t="str">
        <f>IF('[1]#export'!A22="","",IF('[1]#export'!Q22="","",'[1]#export'!Q22))</f>
        <v>Kelsey and Eden Park</v>
      </c>
      <c r="R21" t="str">
        <f>IF('[1]#export'!A22="","",IF('[1]#export'!P22="","",'[1]#export'!P22))</f>
        <v>E05000120</v>
      </c>
      <c r="S21" t="str">
        <f>IF('[1]#export'!A22="","",IF(LEFT('[1]#export'!P22,3)="E05","WD",IF(LEFT('[1]#export'!P22,3)="E09","LONB","")))</f>
        <v>WD</v>
      </c>
      <c r="T21" t="str">
        <f>IF('[1]#export'!A22="","",IF('[1]#export'!R22="","",'[1]#export'!R22))</f>
        <v>Legacy</v>
      </c>
      <c r="U21" t="str">
        <f>IF('[1]#export'!A22="","",'[1]#fixed_data'!$B$4)</f>
        <v>GB-CHC-1175877</v>
      </c>
      <c r="V21" t="str">
        <f>IF('[1]#export'!A22="","",'[1]#fixed_data'!$B$5)</f>
        <v>Maudsley Charity</v>
      </c>
      <c r="W21" s="6" t="str">
        <f>IF('[1]#export'!A22="","",TEXT('[1]#fixed_data'!$B$7,"yyyy-mm-ddThh:mm:ssZ"))</f>
        <v>2020-11-25T00:00:00Z</v>
      </c>
      <c r="X21" t="str">
        <f>IF('[1]#export'!A22="","",'[1]#fixed_data'!$B$8)</f>
        <v>https://maudsleycharity.org/</v>
      </c>
    </row>
    <row r="22" spans="1:24">
      <c r="A22" t="str">
        <f>IF('[1]#export'!A23="","",IF('[1]#export'!B23="","",CONCATENATE('[1]#fixed_data'!$B$1&amp;'[1]#export'!B23)))</f>
        <v>360G-MaudsleyCharity-1509</v>
      </c>
      <c r="B22" t="str">
        <f>IF('[1]#export'!A23="","",IF('[1]#export'!C23="","",'[1]#export'!C23))</f>
        <v>Paediatric CUES</v>
      </c>
      <c r="C22" t="str">
        <f>IF('[1]#export'!A23="","",IF('[1]#export'!D23="","",'[1]#export'!D23))</f>
        <v>Paediatric CUES: improving mental health resources directly available to children with chronic physical illnesses. An innovative psycho-education programme to improve mental health resources for children.</v>
      </c>
      <c r="D22" t="str">
        <f>IF('[1]#export'!A23="","",'[1]#fixed_data'!$B$2)</f>
        <v>GBP</v>
      </c>
      <c r="E22">
        <f>IF('[1]#export'!A23="","",IF('[1]#export'!E23="","",'[1]#export'!E23))</f>
        <v>50000</v>
      </c>
      <c r="F22">
        <f>IF('[1]#export'!A23="","",IF('[1]#export'!F23="",'[1]#export'!E23,'[1]#export'!F23))</f>
        <v>50000</v>
      </c>
      <c r="G22" s="5" t="str">
        <f>IF('[1]#export'!A23="","",IF('[1]#export'!G23&lt;&gt;"",TEXT('[1]#export'!G23,"yyyy-mm-dd"),TEXT('[1]#export'!H23,"yyyy-mm-dd")))</f>
        <v>2018-09-01</v>
      </c>
      <c r="H22" s="5" t="str">
        <f>IF('[1]#export'!A23="","",IF('[1]#export'!H23="","",TEXT('[1]#export'!H23,"yyyy-mm-dd")))</f>
        <v>2018-09-01</v>
      </c>
      <c r="I22" s="5" t="str">
        <f>IF('[1]#export'!A23="","",IF('[1]#export'!I23="","",TEXT('[1]#export'!I23,"yyyy-mm-dd")))</f>
        <v>2019-12-01</v>
      </c>
      <c r="J22">
        <f>IF('[1]#export'!A23="","",IF('[1]#export'!J23="","",'[1]#export'!J23))</f>
        <v>15</v>
      </c>
      <c r="K22" t="str">
        <f>IF('[1]#export'!A23="","",IF('[1]#export'!K23="King's College London","GB-EDU-133874",IF('[1]#export'!K23="South London and Maudsley NHS Foundation Trust","GB-NHS-RV5",IF('[1]#export'!K23="Bethlem Gallery Projects Ltd","GB-COH-08194872",IF(AND(M22="",N22=""),'[1]#fixed_data'!$B$3&amp;SUBSTITUTE(L22," ","-"),IF(M22="","GB-COH-"&amp;N22,IF(LEFT(M22,2)="SC","GB-SC-"&amp;M22,IF(AND(LEFT(M22,1)="1",LEN(M22)=6),"GB-NIC-"&amp;2,"GB-CHC-"&amp;M22))))))))</f>
        <v>GB-NHS-RV5</v>
      </c>
      <c r="L22" t="str">
        <f>IF('[1]#export'!A23="","",IF('[1]#export'!K23="","",'[1]#export'!K23))</f>
        <v>South London and Maudsley NHS Foundation Trust</v>
      </c>
      <c r="M22" t="str">
        <f>IF('[1]#export'!A23="","",IF('[1]#export'!L23="","",'[1]#export'!L23))</f>
        <v/>
      </c>
      <c r="N22" t="str">
        <f>IF('[1]#export'!A23="","",IF('[1]#export'!M23="","",TEXT('[1]#export'!M23,"00000000")))</f>
        <v/>
      </c>
      <c r="O22" t="str">
        <f>IF('[1]#export'!A23="","",IF('[1]#export'!N23="","",'[1]#export'!N23))</f>
        <v>London</v>
      </c>
      <c r="P22" t="str">
        <f>IF('[1]#export'!A23="","",IF('[1]#export'!O23="","",'[1]#export'!O23))</f>
        <v>United Kingdom</v>
      </c>
      <c r="Q22" t="str">
        <f>IF('[1]#export'!A23="","",IF('[1]#export'!Q23="","",'[1]#export'!Q23))</f>
        <v>Kelsey and Eden Park</v>
      </c>
      <c r="R22" t="str">
        <f>IF('[1]#export'!A23="","",IF('[1]#export'!P23="","",'[1]#export'!P23))</f>
        <v>E05000120</v>
      </c>
      <c r="S22" t="str">
        <f>IF('[1]#export'!A23="","",IF(LEFT('[1]#export'!P23,3)="E05","WD",IF(LEFT('[1]#export'!P23,3)="E09","LONB","")))</f>
        <v>WD</v>
      </c>
      <c r="T22" t="str">
        <f>IF('[1]#export'!A23="","",IF('[1]#export'!R23="","",'[1]#export'!R23))</f>
        <v>Legacy</v>
      </c>
      <c r="U22" t="str">
        <f>IF('[1]#export'!A23="","",'[1]#fixed_data'!$B$4)</f>
        <v>GB-CHC-1175877</v>
      </c>
      <c r="V22" t="str">
        <f>IF('[1]#export'!A23="","",'[1]#fixed_data'!$B$5)</f>
        <v>Maudsley Charity</v>
      </c>
      <c r="W22" s="6" t="str">
        <f>IF('[1]#export'!A23="","",TEXT('[1]#fixed_data'!$B$7,"yyyy-mm-ddThh:mm:ssZ"))</f>
        <v>2020-11-25T00:00:00Z</v>
      </c>
      <c r="X22" t="str">
        <f>IF('[1]#export'!A23="","",'[1]#fixed_data'!$B$8)</f>
        <v>https://maudsleycharity.org/</v>
      </c>
    </row>
    <row r="23" spans="1:24">
      <c r="A23" t="str">
        <f>IF('[1]#export'!A24="","",IF('[1]#export'!B24="","",CONCATENATE('[1]#fixed_data'!$B$1&amp;'[1]#export'!B24)))</f>
        <v>360G-MaudsleyCharity-1510</v>
      </c>
      <c r="B23" t="str">
        <f>IF('[1]#export'!A24="","",IF('[1]#export'!C24="","",'[1]#export'!C24))</f>
        <v>Education and employment focused Individual Placement and Support (IPS) reducing social and functional difficulties for patients in psychosis services</v>
      </c>
      <c r="C23" t="str">
        <f>IF('[1]#export'!A24="","",IF('[1]#export'!D24="","",'[1]#export'!D24))</f>
        <v>Project to implement individual placement and support (IPS) focusing on both education and employment goals within South London and Maudsley NHS Foundation Trust’s early detection for Psychosis services. The main goal is to reduce social and functional impairment that characterises this client group. This project will also generate a new evidence base and improve service delivery.</v>
      </c>
      <c r="D23" t="str">
        <f>IF('[1]#export'!A24="","",'[1]#fixed_data'!$B$2)</f>
        <v>GBP</v>
      </c>
      <c r="E23">
        <f>IF('[1]#export'!A24="","",IF('[1]#export'!E24="","",'[1]#export'!E24))</f>
        <v>49653</v>
      </c>
      <c r="F23">
        <f>IF('[1]#export'!A24="","",IF('[1]#export'!F24="",'[1]#export'!E24,'[1]#export'!F24))</f>
        <v>49653</v>
      </c>
      <c r="G23" s="5" t="str">
        <f>IF('[1]#export'!A24="","",IF('[1]#export'!G24&lt;&gt;"",TEXT('[1]#export'!G24,"yyyy-mm-dd"),TEXT('[1]#export'!H24,"yyyy-mm-dd")))</f>
        <v>2018-11-01</v>
      </c>
      <c r="H23" s="5" t="str">
        <f>IF('[1]#export'!A24="","",IF('[1]#export'!H24="","",TEXT('[1]#export'!H24,"yyyy-mm-dd")))</f>
        <v>2018-11-01</v>
      </c>
      <c r="I23" s="5" t="str">
        <f>IF('[1]#export'!A24="","",IF('[1]#export'!I24="","",TEXT('[1]#export'!I24,"yyyy-mm-dd")))</f>
        <v>2020-09-01</v>
      </c>
      <c r="J23">
        <f>IF('[1]#export'!A24="","",IF('[1]#export'!J24="","",'[1]#export'!J24))</f>
        <v>22</v>
      </c>
      <c r="K23" t="str">
        <f>IF('[1]#export'!A24="","",IF('[1]#export'!K24="King's College London","GB-EDU-133874",IF('[1]#export'!K24="South London and Maudsley NHS Foundation Trust","GB-NHS-RV5",IF('[1]#export'!K24="Bethlem Gallery Projects Ltd","GB-COH-08194872",IF(AND(M23="",N23=""),'[1]#fixed_data'!$B$3&amp;SUBSTITUTE(L23," ","-"),IF(M23="","GB-COH-"&amp;N23,IF(LEFT(M23,2)="SC","GB-SC-"&amp;M23,IF(AND(LEFT(M23,1)="1",LEN(M23)=6),"GB-NIC-"&amp;2,"GB-CHC-"&amp;M23))))))))</f>
        <v>GB-EDU-133874</v>
      </c>
      <c r="L23" t="str">
        <f>IF('[1]#export'!A24="","",IF('[1]#export'!K24="","",'[1]#export'!K24))</f>
        <v>King's College London</v>
      </c>
      <c r="M23" t="str">
        <f>IF('[1]#export'!A24="","",IF('[1]#export'!L24="","",'[1]#export'!L24))</f>
        <v/>
      </c>
      <c r="N23" t="str">
        <f>IF('[1]#export'!A24="","",IF('[1]#export'!M24="","",TEXT('[1]#export'!M24,"00000000")))</f>
        <v/>
      </c>
      <c r="O23" t="str">
        <f>IF('[1]#export'!A24="","",IF('[1]#export'!N24="","",'[1]#export'!N24))</f>
        <v>London</v>
      </c>
      <c r="P23" t="str">
        <f>IF('[1]#export'!A24="","",IF('[1]#export'!O24="","",'[1]#export'!O24))</f>
        <v>United Kingdom</v>
      </c>
      <c r="Q23" t="str">
        <f>IF('[1]#export'!A24="","",IF('[1]#export'!Q24="","",'[1]#export'!Q24))</f>
        <v>St James's</v>
      </c>
      <c r="R23" t="str">
        <f>IF('[1]#export'!A24="","",IF('[1]#export'!P24="","",'[1]#export'!P24))</f>
        <v>E05000644</v>
      </c>
      <c r="S23" t="str">
        <f>IF('[1]#export'!A24="","",IF(LEFT('[1]#export'!P24,3)="E05","WD",IF(LEFT('[1]#export'!P24,3)="E09","LONB","")))</f>
        <v>WD</v>
      </c>
      <c r="T23" t="str">
        <f>IF('[1]#export'!A24="","",IF('[1]#export'!R24="","",'[1]#export'!R24))</f>
        <v>Legacy</v>
      </c>
      <c r="U23" t="str">
        <f>IF('[1]#export'!A24="","",'[1]#fixed_data'!$B$4)</f>
        <v>GB-CHC-1175877</v>
      </c>
      <c r="V23" t="str">
        <f>IF('[1]#export'!A24="","",'[1]#fixed_data'!$B$5)</f>
        <v>Maudsley Charity</v>
      </c>
      <c r="W23" s="6" t="str">
        <f>IF('[1]#export'!A24="","",TEXT('[1]#fixed_data'!$B$7,"yyyy-mm-ddThh:mm:ssZ"))</f>
        <v>2020-11-25T00:00:00Z</v>
      </c>
      <c r="X23" t="str">
        <f>IF('[1]#export'!A24="","",'[1]#fixed_data'!$B$8)</f>
        <v>https://maudsleycharity.org/</v>
      </c>
    </row>
    <row r="24" spans="1:24">
      <c r="A24" t="str">
        <f>IF('[1]#export'!A25="","",IF('[1]#export'!B25="","",CONCATENATE('[1]#fixed_data'!$B$1&amp;'[1]#export'!B25)))</f>
        <v>360G-MaudsleyCharity-1511</v>
      </c>
      <c r="B24" t="str">
        <f>IF('[1]#export'!A25="","",IF('[1]#export'!C25="","",'[1]#export'!C25))</f>
        <v>Digi Inclusion 2019 Combating digital exclusion among mental health service users</v>
      </c>
      <c r="C24" t="str">
        <f>IF('[1]#export'!A25="","",IF('[1]#export'!D25="","",'[1]#export'!D25))</f>
        <v>A community programme which aims to combat exclusion from digital resources and learning among mental health service users. It addresses the challenges, limitations, and lack of access to digital services faced by many Lambeth residents.</v>
      </c>
      <c r="D24" t="str">
        <f>IF('[1]#export'!A25="","",'[1]#fixed_data'!$B$2)</f>
        <v>GBP</v>
      </c>
      <c r="E24">
        <f>IF('[1]#export'!A25="","",IF('[1]#export'!E25="","",'[1]#export'!E25))</f>
        <v>25828</v>
      </c>
      <c r="F24">
        <f>IF('[1]#export'!A25="","",IF('[1]#export'!F25="",'[1]#export'!E25,'[1]#export'!F25))</f>
        <v>25828</v>
      </c>
      <c r="G24" s="5" t="str">
        <f>IF('[1]#export'!A25="","",IF('[1]#export'!G25&lt;&gt;"",TEXT('[1]#export'!G25,"yyyy-mm-dd"),TEXT('[1]#export'!H25,"yyyy-mm-dd")))</f>
        <v>2018-12-01</v>
      </c>
      <c r="H24" s="5" t="str">
        <f>IF('[1]#export'!A25="","",IF('[1]#export'!H25="","",TEXT('[1]#export'!H25,"yyyy-mm-dd")))</f>
        <v>2018-12-01</v>
      </c>
      <c r="I24" s="5" t="str">
        <f>IF('[1]#export'!A25="","",IF('[1]#export'!I25="","",TEXT('[1]#export'!I25,"yyyy-mm-dd")))</f>
        <v>2020-11-01</v>
      </c>
      <c r="J24">
        <f>IF('[1]#export'!A25="","",IF('[1]#export'!J25="","",'[1]#export'!J25))</f>
        <v>23</v>
      </c>
      <c r="K24" t="str">
        <f>IF('[1]#export'!A25="","",IF('[1]#export'!K25="King's College London","GB-EDU-133874",IF('[1]#export'!K25="South London and Maudsley NHS Foundation Trust","GB-NHS-RV5",IF('[1]#export'!K25="Bethlem Gallery Projects Ltd","GB-COH-08194872",IF(AND(M24="",N24=""),'[1]#fixed_data'!$B$3&amp;SUBSTITUTE(L24," ","-"),IF(M24="","GB-COH-"&amp;N24,IF(LEFT(M24,2)="SC","GB-SC-"&amp;M24,IF(AND(LEFT(M24,1)="1",LEN(M24)=6),"GB-NIC-"&amp;2,"GB-CHC-"&amp;M24))))))))</f>
        <v>GB-NHS-RV5</v>
      </c>
      <c r="L24" t="str">
        <f>IF('[1]#export'!A25="","",IF('[1]#export'!K25="","",'[1]#export'!K25))</f>
        <v>South London and Maudsley NHS Foundation Trust</v>
      </c>
      <c r="M24" t="str">
        <f>IF('[1]#export'!A25="","",IF('[1]#export'!L25="","",'[1]#export'!L25))</f>
        <v/>
      </c>
      <c r="N24" t="str">
        <f>IF('[1]#export'!A25="","",IF('[1]#export'!M25="","",TEXT('[1]#export'!M25,"00000000")))</f>
        <v/>
      </c>
      <c r="O24" t="str">
        <f>IF('[1]#export'!A25="","",IF('[1]#export'!N25="","",'[1]#export'!N25))</f>
        <v>London</v>
      </c>
      <c r="P24" t="str">
        <f>IF('[1]#export'!A25="","",IF('[1]#export'!O25="","",'[1]#export'!O25))</f>
        <v>United Kingdom</v>
      </c>
      <c r="Q24" t="str">
        <f>IF('[1]#export'!A25="","",IF('[1]#export'!Q25="","",'[1]#export'!Q25))</f>
        <v>Kelsey and Eden Park</v>
      </c>
      <c r="R24" t="str">
        <f>IF('[1]#export'!A25="","",IF('[1]#export'!P25="","",'[1]#export'!P25))</f>
        <v>E05000120</v>
      </c>
      <c r="S24" t="str">
        <f>IF('[1]#export'!A25="","",IF(LEFT('[1]#export'!P25,3)="E05","WD",IF(LEFT('[1]#export'!P25,3)="E09","LONB","")))</f>
        <v>WD</v>
      </c>
      <c r="T24" t="str">
        <f>IF('[1]#export'!A25="","",IF('[1]#export'!R25="","",'[1]#export'!R25))</f>
        <v>Legacy</v>
      </c>
      <c r="U24" t="str">
        <f>IF('[1]#export'!A25="","",'[1]#fixed_data'!$B$4)</f>
        <v>GB-CHC-1175877</v>
      </c>
      <c r="V24" t="str">
        <f>IF('[1]#export'!A25="","",'[1]#fixed_data'!$B$5)</f>
        <v>Maudsley Charity</v>
      </c>
      <c r="W24" s="6" t="str">
        <f>IF('[1]#export'!A25="","",TEXT('[1]#fixed_data'!$B$7,"yyyy-mm-ddThh:mm:ssZ"))</f>
        <v>2020-11-25T00:00:00Z</v>
      </c>
      <c r="X24" t="str">
        <f>IF('[1]#export'!A25="","",'[1]#fixed_data'!$B$8)</f>
        <v>https://maudsleycharity.org/</v>
      </c>
    </row>
    <row r="25" spans="1:24">
      <c r="A25" t="str">
        <f>IF('[1]#export'!A26="","",IF('[1]#export'!B26="","",CONCATENATE('[1]#fixed_data'!$B$1&amp;'[1]#export'!B26)))</f>
        <v>360G-MaudsleyCharity-1512</v>
      </c>
      <c r="B25" t="str">
        <f>IF('[1]#export'!A26="","",IF('[1]#export'!C26="","",'[1]#export'!C26))</f>
        <v>Pilot Cannabis Clinic for patients with Psychosis</v>
      </c>
      <c r="C25" t="str">
        <f>IF('[1]#export'!A26="","",IF('[1]#export'!D26="","",'[1]#export'!D26))</f>
        <v>Project to establish Europe's first clinic to treat first episode psychosis in cannabis users following hospital admission.</v>
      </c>
      <c r="D25" t="str">
        <f>IF('[1]#export'!A26="","",'[1]#fixed_data'!$B$2)</f>
        <v>GBP</v>
      </c>
      <c r="E25">
        <f>IF('[1]#export'!A26="","",IF('[1]#export'!E26="","",'[1]#export'!E26))</f>
        <v>49929</v>
      </c>
      <c r="F25">
        <f>IF('[1]#export'!A26="","",IF('[1]#export'!F26="",'[1]#export'!E26,'[1]#export'!F26))</f>
        <v>49929</v>
      </c>
      <c r="G25" s="5" t="str">
        <f>IF('[1]#export'!A26="","",IF('[1]#export'!G26&lt;&gt;"",TEXT('[1]#export'!G26,"yyyy-mm-dd"),TEXT('[1]#export'!H26,"yyyy-mm-dd")))</f>
        <v>2019-01-01</v>
      </c>
      <c r="H25" s="5" t="str">
        <f>IF('[1]#export'!A26="","",IF('[1]#export'!H26="","",TEXT('[1]#export'!H26,"yyyy-mm-dd")))</f>
        <v>2019-01-01</v>
      </c>
      <c r="I25" s="5" t="str">
        <f>IF('[1]#export'!A26="","",IF('[1]#export'!I26="","",TEXT('[1]#export'!I26,"yyyy-mm-dd")))</f>
        <v>2019-12-01</v>
      </c>
      <c r="J25">
        <f>IF('[1]#export'!A26="","",IF('[1]#export'!J26="","",'[1]#export'!J26))</f>
        <v>11</v>
      </c>
      <c r="K25" t="str">
        <f>IF('[1]#export'!A26="","",IF('[1]#export'!K26="King's College London","GB-EDU-133874",IF('[1]#export'!K26="South London and Maudsley NHS Foundation Trust","GB-NHS-RV5",IF('[1]#export'!K26="Bethlem Gallery Projects Ltd","GB-COH-08194872",IF(AND(M25="",N25=""),'[1]#fixed_data'!$B$3&amp;SUBSTITUTE(L25," ","-"),IF(M25="","GB-COH-"&amp;N25,IF(LEFT(M25,2)="SC","GB-SC-"&amp;M25,IF(AND(LEFT(M25,1)="1",LEN(M25)=6),"GB-NIC-"&amp;2,"GB-CHC-"&amp;M25))))))))</f>
        <v>GB-NHS-RV5</v>
      </c>
      <c r="L25" t="str">
        <f>IF('[1]#export'!A26="","",IF('[1]#export'!K26="","",'[1]#export'!K26))</f>
        <v>South London and Maudsley NHS Foundation Trust</v>
      </c>
      <c r="M25" t="str">
        <f>IF('[1]#export'!A26="","",IF('[1]#export'!L26="","",'[1]#export'!L26))</f>
        <v/>
      </c>
      <c r="N25" t="str">
        <f>IF('[1]#export'!A26="","",IF('[1]#export'!M26="","",TEXT('[1]#export'!M26,"00000000")))</f>
        <v/>
      </c>
      <c r="O25" t="str">
        <f>IF('[1]#export'!A26="","",IF('[1]#export'!N26="","",'[1]#export'!N26))</f>
        <v>London</v>
      </c>
      <c r="P25" t="str">
        <f>IF('[1]#export'!A26="","",IF('[1]#export'!O26="","",'[1]#export'!O26))</f>
        <v>United Kingdom</v>
      </c>
      <c r="Q25" t="str">
        <f>IF('[1]#export'!A26="","",IF('[1]#export'!Q26="","",'[1]#export'!Q26))</f>
        <v>Kelsey and Eden Park</v>
      </c>
      <c r="R25" t="str">
        <f>IF('[1]#export'!A26="","",IF('[1]#export'!P26="","",'[1]#export'!P26))</f>
        <v>E05000120</v>
      </c>
      <c r="S25" t="str">
        <f>IF('[1]#export'!A26="","",IF(LEFT('[1]#export'!P26,3)="E05","WD",IF(LEFT('[1]#export'!P26,3)="E09","LONB","")))</f>
        <v>WD</v>
      </c>
      <c r="T25" t="str">
        <f>IF('[1]#export'!A26="","",IF('[1]#export'!R26="","",'[1]#export'!R26))</f>
        <v>Legacy</v>
      </c>
      <c r="U25" t="str">
        <f>IF('[1]#export'!A26="","",'[1]#fixed_data'!$B$4)</f>
        <v>GB-CHC-1175877</v>
      </c>
      <c r="V25" t="str">
        <f>IF('[1]#export'!A26="","",'[1]#fixed_data'!$B$5)</f>
        <v>Maudsley Charity</v>
      </c>
      <c r="W25" s="6" t="str">
        <f>IF('[1]#export'!A26="","",TEXT('[1]#fixed_data'!$B$7,"yyyy-mm-ddThh:mm:ssZ"))</f>
        <v>2020-11-25T00:00:00Z</v>
      </c>
      <c r="X25" t="str">
        <f>IF('[1]#export'!A26="","",'[1]#fixed_data'!$B$8)</f>
        <v>https://maudsleycharity.org/</v>
      </c>
    </row>
    <row r="26" spans="1:24">
      <c r="A26" t="str">
        <f>IF('[1]#export'!A27="","",IF('[1]#export'!B27="","",CONCATENATE('[1]#fixed_data'!$B$1&amp;'[1]#export'!B27)))</f>
        <v>360G-MaudsleyCharity-1513</v>
      </c>
      <c r="B26" t="str">
        <f>IF('[1]#export'!A27="","",IF('[1]#export'!C27="","",'[1]#export'!C27))</f>
        <v>Mind and Body: Integrating our Mental and Physical Healthcare Systems (IMPHS)</v>
      </c>
      <c r="C26" t="str">
        <f>IF('[1]#export'!A27="","",IF('[1]#export'!D27="","",'[1]#export'!D27))</f>
        <v xml:space="preserve">The Integrating our Mental and Physical Healthcare Systems (IMPHS) project will focus on improving the physical health of patients with serious mental illnesses at SLaM. The physical health of someone with a mental illness is often poorer than someone without. A 3-year project to bring together mental and physical health treatment, and address the mortality gap for those with mental illness. Part of the Mind and Body Programme at King’s Health Partners, it is a partnership between South London and Maudsley NHS Foundation Trust (SLaM), King’s College London, and Guy’s &amp; St Thomas’ and King’s College Hospital NHS Trusts. </v>
      </c>
      <c r="D26" t="str">
        <f>IF('[1]#export'!A27="","",'[1]#fixed_data'!$B$2)</f>
        <v>GBP</v>
      </c>
      <c r="E26">
        <f>IF('[1]#export'!A27="","",IF('[1]#export'!E27="","",'[1]#export'!E27))</f>
        <v>1705306</v>
      </c>
      <c r="F26">
        <f>IF('[1]#export'!A27="","",IF('[1]#export'!F27="",'[1]#export'!E27,'[1]#export'!F27))</f>
        <v>1705306</v>
      </c>
      <c r="G26" s="5" t="str">
        <f>IF('[1]#export'!A27="","",IF('[1]#export'!G27&lt;&gt;"",TEXT('[1]#export'!G27,"yyyy-mm-dd"),TEXT('[1]#export'!H27,"yyyy-mm-dd")))</f>
        <v>2019-01-01</v>
      </c>
      <c r="H26" s="5" t="str">
        <f>IF('[1]#export'!A27="","",IF('[1]#export'!H27="","",TEXT('[1]#export'!H27,"yyyy-mm-dd")))</f>
        <v>2019-01-01</v>
      </c>
      <c r="I26" s="5" t="str">
        <f>IF('[1]#export'!A27="","",IF('[1]#export'!I27="","",TEXT('[1]#export'!I27,"yyyy-mm-dd")))</f>
        <v>2022-12-01</v>
      </c>
      <c r="J26">
        <f>IF('[1]#export'!A27="","",IF('[1]#export'!J27="","",'[1]#export'!J27))</f>
        <v>47</v>
      </c>
      <c r="K26" t="str">
        <f>IF('[1]#export'!A27="","",IF('[1]#export'!K27="King's College London","GB-EDU-133874",IF('[1]#export'!K27="South London and Maudsley NHS Foundation Trust","GB-NHS-RV5",IF('[1]#export'!K27="Bethlem Gallery Projects Ltd","GB-COH-08194872",IF(AND(M26="",N26=""),'[1]#fixed_data'!$B$3&amp;SUBSTITUTE(L26," ","-"),IF(M26="","GB-COH-"&amp;N26,IF(LEFT(M26,2)="SC","GB-SC-"&amp;M26,IF(AND(LEFT(M26,1)="1",LEN(M26)=6),"GB-NIC-"&amp;2,"GB-CHC-"&amp;M26))))))))</f>
        <v>GB-NHS-RV5</v>
      </c>
      <c r="L26" t="str">
        <f>IF('[1]#export'!A27="","",IF('[1]#export'!K27="","",'[1]#export'!K27))</f>
        <v>South London and Maudsley NHS Foundation Trust</v>
      </c>
      <c r="M26" t="str">
        <f>IF('[1]#export'!A27="","",IF('[1]#export'!L27="","",'[1]#export'!L27))</f>
        <v/>
      </c>
      <c r="N26" t="str">
        <f>IF('[1]#export'!A27="","",IF('[1]#export'!M27="","",TEXT('[1]#export'!M27,"00000000")))</f>
        <v/>
      </c>
      <c r="O26" t="str">
        <f>IF('[1]#export'!A27="","",IF('[1]#export'!N27="","",'[1]#export'!N27))</f>
        <v>London</v>
      </c>
      <c r="P26" t="str">
        <f>IF('[1]#export'!A27="","",IF('[1]#export'!O27="","",'[1]#export'!O27))</f>
        <v>United Kingdom</v>
      </c>
      <c r="Q26" t="str">
        <f>IF('[1]#export'!A27="","",IF('[1]#export'!Q27="","",'[1]#export'!Q27))</f>
        <v>Kelsey and Eden Park</v>
      </c>
      <c r="R26" t="str">
        <f>IF('[1]#export'!A27="","",IF('[1]#export'!P27="","",'[1]#export'!P27))</f>
        <v>E05000120</v>
      </c>
      <c r="S26" t="str">
        <f>IF('[1]#export'!A27="","",IF(LEFT('[1]#export'!P27,3)="E05","WD",IF(LEFT('[1]#export'!P27,3)="E09","LONB","")))</f>
        <v>WD</v>
      </c>
      <c r="T26" t="str">
        <f>IF('[1]#export'!A27="","",IF('[1]#export'!R27="","",'[1]#export'!R27))</f>
        <v>Legacy</v>
      </c>
      <c r="U26" t="str">
        <f>IF('[1]#export'!A27="","",'[1]#fixed_data'!$B$4)</f>
        <v>GB-CHC-1175877</v>
      </c>
      <c r="V26" t="str">
        <f>IF('[1]#export'!A27="","",'[1]#fixed_data'!$B$5)</f>
        <v>Maudsley Charity</v>
      </c>
      <c r="W26" s="6" t="str">
        <f>IF('[1]#export'!A27="","",TEXT('[1]#fixed_data'!$B$7,"yyyy-mm-ddThh:mm:ssZ"))</f>
        <v>2020-11-25T00:00:00Z</v>
      </c>
      <c r="X26" t="str">
        <f>IF('[1]#export'!A27="","",'[1]#fixed_data'!$B$8)</f>
        <v>https://maudsleycharity.org/</v>
      </c>
    </row>
    <row r="27" spans="1:24">
      <c r="A27" t="str">
        <f>IF('[1]#export'!A28="","",IF('[1]#export'!B28="","",CONCATENATE('[1]#fixed_data'!$B$1&amp;'[1]#export'!B28)))</f>
        <v>360G-MaudsleyCharity-1514</v>
      </c>
      <c r="B27" t="str">
        <f>IF('[1]#export'!A28="","",IF('[1]#export'!C28="","",'[1]#export'!C28))</f>
        <v>Raw Sounds: Bringing therapeutic music and media education to inpatients and the community</v>
      </c>
      <c r="C27" t="str">
        <f>IF('[1]#export'!A28="","",IF('[1]#export'!D28="","",'[1]#export'!D28))</f>
        <v>Raw Sounds, a mental health programme which enables inpatient and community patients to attend music sessions on hospital wards and at Raw Sounds’ Brixton- based music studio. A key priority of Raw Material is to support mental health and wellbeing in the community through creative programmes, music and performing arts. The Raw Sounds programme includes live music, studio recording, music production, DJ and performance.Members take part in AQA accredited group tuition from professional musicians, access support and signposting to relevant services, perform at community events and have opportunity to progress into volunteering roles.</v>
      </c>
      <c r="D27" t="str">
        <f>IF('[1]#export'!A28="","",'[1]#fixed_data'!$B$2)</f>
        <v>GBP</v>
      </c>
      <c r="E27">
        <f>IF('[1]#export'!A28="","",IF('[1]#export'!E28="","",'[1]#export'!E28))</f>
        <v>49530</v>
      </c>
      <c r="F27">
        <f>IF('[1]#export'!A28="","",IF('[1]#export'!F28="",'[1]#export'!E28,'[1]#export'!F28))</f>
        <v>49530</v>
      </c>
      <c r="G27" s="5" t="str">
        <f>IF('[1]#export'!A28="","",IF('[1]#export'!G28&lt;&gt;"",TEXT('[1]#export'!G28,"yyyy-mm-dd"),TEXT('[1]#export'!H28,"yyyy-mm-dd")))</f>
        <v>2019-01-07</v>
      </c>
      <c r="H27" s="5" t="str">
        <f>IF('[1]#export'!A28="","",IF('[1]#export'!H28="","",TEXT('[1]#export'!H28,"yyyy-mm-dd")))</f>
        <v>2019-01-07</v>
      </c>
      <c r="I27" s="5" t="str">
        <f>IF('[1]#export'!A28="","",IF('[1]#export'!I28="","",TEXT('[1]#export'!I28,"yyyy-mm-dd")))</f>
        <v>2021-12-07</v>
      </c>
      <c r="J27">
        <f>IF('[1]#export'!A28="","",IF('[1]#export'!J28="","",'[1]#export'!J28))</f>
        <v>35</v>
      </c>
      <c r="K27" t="str">
        <f>IF('[1]#export'!A28="","",IF('[1]#export'!K28="King's College London","GB-EDU-133874",IF('[1]#export'!K28="South London and Maudsley NHS Foundation Trust","GB-NHS-RV5",IF('[1]#export'!K28="Bethlem Gallery Projects Ltd","GB-COH-08194872",IF(AND(M27="",N27=""),'[1]#fixed_data'!$B$3&amp;SUBSTITUTE(L27," ","-"),IF(M27="","GB-COH-"&amp;N27,IF(LEFT(M27,2)="SC","GB-SC-"&amp;M27,IF(AND(LEFT(M27,1)="1",LEN(M27)=6),"GB-NIC-"&amp;2,"GB-CHC-"&amp;M27))))))))</f>
        <v>GB-CHC-1020066</v>
      </c>
      <c r="L27" t="str">
        <f>IF('[1]#export'!A28="","",IF('[1]#export'!K28="","",'[1]#export'!K28))</f>
        <v>Raw Material Music &amp; Media Education Limited</v>
      </c>
      <c r="M27">
        <f>IF('[1]#export'!A28="","",IF('[1]#export'!L28="","",'[1]#export'!L28))</f>
        <v>1020066</v>
      </c>
      <c r="N27" t="str">
        <f>IF('[1]#export'!A28="","",IF('[1]#export'!M28="","",TEXT('[1]#export'!M28,"00000000")))</f>
        <v>02807620</v>
      </c>
      <c r="O27" t="str">
        <f>IF('[1]#export'!A28="","",IF('[1]#export'!N28="","",'[1]#export'!N28))</f>
        <v>London</v>
      </c>
      <c r="P27" t="str">
        <f>IF('[1]#export'!A28="","",IF('[1]#export'!O28="","",'[1]#export'!O28))</f>
        <v>United Kingdom</v>
      </c>
      <c r="Q27" t="str">
        <f>IF('[1]#export'!A28="","",IF('[1]#export'!Q28="","",'[1]#export'!Q28))</f>
        <v>Vassall</v>
      </c>
      <c r="R27" t="str">
        <f>IF('[1]#export'!A28="","",IF('[1]#export'!P28="","",'[1]#export'!P28))</f>
        <v>E05000436</v>
      </c>
      <c r="S27" t="str">
        <f>IF('[1]#export'!A28="","",IF(LEFT('[1]#export'!P28,3)="E05","WD",IF(LEFT('[1]#export'!P28,3)="E09","LONB","")))</f>
        <v>WD</v>
      </c>
      <c r="T27" t="str">
        <f>IF('[1]#export'!A28="","",IF('[1]#export'!R28="","",'[1]#export'!R28))</f>
        <v>Legacy</v>
      </c>
      <c r="U27" t="str">
        <f>IF('[1]#export'!A28="","",'[1]#fixed_data'!$B$4)</f>
        <v>GB-CHC-1175877</v>
      </c>
      <c r="V27" t="str">
        <f>IF('[1]#export'!A28="","",'[1]#fixed_data'!$B$5)</f>
        <v>Maudsley Charity</v>
      </c>
      <c r="W27" s="6" t="str">
        <f>IF('[1]#export'!A28="","",TEXT('[1]#fixed_data'!$B$7,"yyyy-mm-ddThh:mm:ssZ"))</f>
        <v>2020-11-25T00:00:00Z</v>
      </c>
      <c r="X27" t="str">
        <f>IF('[1]#export'!A28="","",'[1]#fixed_data'!$B$8)</f>
        <v>https://maudsleycharity.org/</v>
      </c>
    </row>
    <row r="28" spans="1:24">
      <c r="A28" t="str">
        <f>IF('[1]#export'!A29="","",IF('[1]#export'!B29="","",CONCATENATE('[1]#fixed_data'!$B$1&amp;'[1]#export'!B29)))</f>
        <v>360G-MaudsleyCharity-1515</v>
      </c>
      <c r="B28" t="str">
        <f>IF('[1]#export'!A29="","",IF('[1]#export'!C29="","",'[1]#export'!C29))</f>
        <v>Alchemy: Young People's Recovery College additional funding</v>
      </c>
      <c r="C28" t="str">
        <f>IF('[1]#export'!A29="","",IF('[1]#export'!D29="","",'[1]#export'!D29))</f>
        <v xml:space="preserve">Additional bridging funding to support staff and patients working together in Lewisham young people’s services on a Recovery College, called Alchemy. The project enables young people in Lewisham to access a range of exciting classes and opportunities. Alchemy focuses around two working groups, one with a focus on BAME themes and the other with a focus on LGBT. The two groups review the course content and ensure it matches their needs. Equality is a theme that runs throughout the project. </v>
      </c>
      <c r="D28" t="str">
        <f>IF('[1]#export'!A29="","",'[1]#fixed_data'!$B$2)</f>
        <v>GBP</v>
      </c>
      <c r="E28">
        <f>IF('[1]#export'!A29="","",IF('[1]#export'!E29="","",'[1]#export'!E29))</f>
        <v>23600</v>
      </c>
      <c r="F28">
        <f>IF('[1]#export'!A29="","",IF('[1]#export'!F29="",'[1]#export'!E29,'[1]#export'!F29))</f>
        <v>23600</v>
      </c>
      <c r="G28" s="5" t="str">
        <f>IF('[1]#export'!A29="","",IF('[1]#export'!G29&lt;&gt;"",TEXT('[1]#export'!G29,"yyyy-mm-dd"),TEXT('[1]#export'!H29,"yyyy-mm-dd")))</f>
        <v>2019-01-19</v>
      </c>
      <c r="H28" s="5" t="str">
        <f>IF('[1]#export'!A29="","",IF('[1]#export'!H29="","",TEXT('[1]#export'!H29,"yyyy-mm-dd")))</f>
        <v>2019-01-19</v>
      </c>
      <c r="I28" s="5" t="str">
        <f>IF('[1]#export'!A29="","",IF('[1]#export'!I29="","",TEXT('[1]#export'!I29,"yyyy-mm-dd")))</f>
        <v>2019-09-19</v>
      </c>
      <c r="J28">
        <f>IF('[1]#export'!A29="","",IF('[1]#export'!J29="","",'[1]#export'!J29))</f>
        <v>8</v>
      </c>
      <c r="K28" t="str">
        <f>IF('[1]#export'!A29="","",IF('[1]#export'!K29="King's College London","GB-EDU-133874",IF('[1]#export'!K29="South London and Maudsley NHS Foundation Trust","GB-NHS-RV5",IF('[1]#export'!K29="Bethlem Gallery Projects Ltd","GB-COH-08194872",IF(AND(M28="",N28=""),'[1]#fixed_data'!$B$3&amp;SUBSTITUTE(L28," ","-"),IF(M28="","GB-COH-"&amp;N28,IF(LEFT(M28,2)="SC","GB-SC-"&amp;M28,IF(AND(LEFT(M28,1)="1",LEN(M28)=6),"GB-NIC-"&amp;2,"GB-CHC-"&amp;M28))))))))</f>
        <v>GB-NHS-RV5</v>
      </c>
      <c r="L28" t="str">
        <f>IF('[1]#export'!A29="","",IF('[1]#export'!K29="","",'[1]#export'!K29))</f>
        <v>South London and Maudsley NHS Foundation Trust</v>
      </c>
      <c r="M28" t="str">
        <f>IF('[1]#export'!A29="","",IF('[1]#export'!L29="","",'[1]#export'!L29))</f>
        <v/>
      </c>
      <c r="N28" t="str">
        <f>IF('[1]#export'!A29="","",IF('[1]#export'!M29="","",TEXT('[1]#export'!M29,"00000000")))</f>
        <v/>
      </c>
      <c r="O28" t="str">
        <f>IF('[1]#export'!A29="","",IF('[1]#export'!N29="","",'[1]#export'!N29))</f>
        <v>London</v>
      </c>
      <c r="P28" t="str">
        <f>IF('[1]#export'!A29="","",IF('[1]#export'!O29="","",'[1]#export'!O29))</f>
        <v>United Kingdom</v>
      </c>
      <c r="Q28" t="str">
        <f>IF('[1]#export'!A29="","",IF('[1]#export'!Q29="","",'[1]#export'!Q29))</f>
        <v>Kelsey and Eden Park</v>
      </c>
      <c r="R28" t="str">
        <f>IF('[1]#export'!A29="","",IF('[1]#export'!P29="","",'[1]#export'!P29))</f>
        <v>E05000120</v>
      </c>
      <c r="S28" t="str">
        <f>IF('[1]#export'!A29="","",IF(LEFT('[1]#export'!P29,3)="E05","WD",IF(LEFT('[1]#export'!P29,3)="E09","LONB","")))</f>
        <v>WD</v>
      </c>
      <c r="T28" t="str">
        <f>IF('[1]#export'!A29="","",IF('[1]#export'!R29="","",'[1]#export'!R29))</f>
        <v>Legacy</v>
      </c>
      <c r="U28" t="str">
        <f>IF('[1]#export'!A29="","",'[1]#fixed_data'!$B$4)</f>
        <v>GB-CHC-1175877</v>
      </c>
      <c r="V28" t="str">
        <f>IF('[1]#export'!A29="","",'[1]#fixed_data'!$B$5)</f>
        <v>Maudsley Charity</v>
      </c>
      <c r="W28" s="6" t="str">
        <f>IF('[1]#export'!A29="","",TEXT('[1]#fixed_data'!$B$7,"yyyy-mm-ddThh:mm:ssZ"))</f>
        <v>2020-11-25T00:00:00Z</v>
      </c>
      <c r="X28" t="str">
        <f>IF('[1]#export'!A29="","",'[1]#fixed_data'!$B$8)</f>
        <v>https://maudsleycharity.org/</v>
      </c>
    </row>
    <row r="29" spans="1:24">
      <c r="A29" t="str">
        <f>IF('[1]#export'!A30="","",IF('[1]#export'!B30="","",CONCATENATE('[1]#fixed_data'!$B$1&amp;'[1]#export'!B30)))</f>
        <v>360G-MaudsleyCharity-1516</v>
      </c>
      <c r="B29" t="str">
        <f>IF('[1]#export'!A30="","",IF('[1]#export'!C30="","",'[1]#export'!C30))</f>
        <v>A new brief psychological intervention for First Episode Psychosis (FEP)</v>
      </c>
      <c r="C29" t="str">
        <f>IF('[1]#export'!A30="","",IF('[1]#export'!D30="","",'[1]#export'!D30))</f>
        <v>Pilot a new psychological intervention for young adults discharged from hospital after their First Episode Psychosis (FEP) and evaluate outcomes in key domains.</v>
      </c>
      <c r="D29" t="str">
        <f>IF('[1]#export'!A30="","",'[1]#fixed_data'!$B$2)</f>
        <v>GBP</v>
      </c>
      <c r="E29">
        <f>IF('[1]#export'!A30="","",IF('[1]#export'!E30="","",'[1]#export'!E30))</f>
        <v>47136</v>
      </c>
      <c r="F29">
        <f>IF('[1]#export'!A30="","",IF('[1]#export'!F30="",'[1]#export'!E30,'[1]#export'!F30))</f>
        <v>47136</v>
      </c>
      <c r="G29" s="5" t="str">
        <f>IF('[1]#export'!A30="","",IF('[1]#export'!G30&lt;&gt;"",TEXT('[1]#export'!G30,"yyyy-mm-dd"),TEXT('[1]#export'!H30,"yyyy-mm-dd")))</f>
        <v>2019-06-30</v>
      </c>
      <c r="H29" s="5" t="str">
        <f>IF('[1]#export'!A30="","",IF('[1]#export'!H30="","",TEXT('[1]#export'!H30,"yyyy-mm-dd")))</f>
        <v>2019-06-30</v>
      </c>
      <c r="I29" s="5" t="str">
        <f>IF('[1]#export'!A30="","",IF('[1]#export'!I30="","",TEXT('[1]#export'!I30,"yyyy-mm-dd")))</f>
        <v>2019-12-30</v>
      </c>
      <c r="J29">
        <f>IF('[1]#export'!A30="","",IF('[1]#export'!J30="","",'[1]#export'!J30))</f>
        <v>6</v>
      </c>
      <c r="K29" t="str">
        <f>IF('[1]#export'!A30="","",IF('[1]#export'!K30="King's College London","GB-EDU-133874",IF('[1]#export'!K30="South London and Maudsley NHS Foundation Trust","GB-NHS-RV5",IF('[1]#export'!K30="Bethlem Gallery Projects Ltd","GB-COH-08194872",IF(AND(M29="",N29=""),'[1]#fixed_data'!$B$3&amp;SUBSTITUTE(L29," ","-"),IF(M29="","GB-COH-"&amp;N29,IF(LEFT(M29,2)="SC","GB-SC-"&amp;M29,IF(AND(LEFT(M29,1)="1",LEN(M29)=6),"GB-NIC-"&amp;2,"GB-CHC-"&amp;M29))))))))</f>
        <v>GB-NHS-RV5</v>
      </c>
      <c r="L29" t="str">
        <f>IF('[1]#export'!A30="","",IF('[1]#export'!K30="","",'[1]#export'!K30))</f>
        <v>South London and Maudsley NHS Foundation Trust</v>
      </c>
      <c r="M29" t="str">
        <f>IF('[1]#export'!A30="","",IF('[1]#export'!L30="","",'[1]#export'!L30))</f>
        <v/>
      </c>
      <c r="N29" t="str">
        <f>IF('[1]#export'!A30="","",IF('[1]#export'!M30="","",TEXT('[1]#export'!M30,"00000000")))</f>
        <v/>
      </c>
      <c r="O29" t="str">
        <f>IF('[1]#export'!A30="","",IF('[1]#export'!N30="","",'[1]#export'!N30))</f>
        <v>London</v>
      </c>
      <c r="P29" t="str">
        <f>IF('[1]#export'!A30="","",IF('[1]#export'!O30="","",'[1]#export'!O30))</f>
        <v>United Kingdom</v>
      </c>
      <c r="Q29" t="str">
        <f>IF('[1]#export'!A30="","",IF('[1]#export'!Q30="","",'[1]#export'!Q30))</f>
        <v>Kelsey and Eden Park</v>
      </c>
      <c r="R29" t="str">
        <f>IF('[1]#export'!A30="","",IF('[1]#export'!P30="","",'[1]#export'!P30))</f>
        <v>E05000120</v>
      </c>
      <c r="S29" t="str">
        <f>IF('[1]#export'!A30="","",IF(LEFT('[1]#export'!P30,3)="E05","WD",IF(LEFT('[1]#export'!P30,3)="E09","LONB","")))</f>
        <v>WD</v>
      </c>
      <c r="T29" t="str">
        <f>IF('[1]#export'!A30="","",IF('[1]#export'!R30="","",'[1]#export'!R30))</f>
        <v>Legacy</v>
      </c>
      <c r="U29" t="str">
        <f>IF('[1]#export'!A30="","",'[1]#fixed_data'!$B$4)</f>
        <v>GB-CHC-1175877</v>
      </c>
      <c r="V29" t="str">
        <f>IF('[1]#export'!A30="","",'[1]#fixed_data'!$B$5)</f>
        <v>Maudsley Charity</v>
      </c>
      <c r="W29" s="6" t="str">
        <f>IF('[1]#export'!A30="","",TEXT('[1]#fixed_data'!$B$7,"yyyy-mm-ddThh:mm:ssZ"))</f>
        <v>2020-11-25T00:00:00Z</v>
      </c>
      <c r="X29" t="str">
        <f>IF('[1]#export'!A30="","",'[1]#fixed_data'!$B$8)</f>
        <v>https://maudsleycharity.org/</v>
      </c>
    </row>
    <row r="30" spans="1:24">
      <c r="A30" t="str">
        <f>IF('[1]#export'!A31="","",IF('[1]#export'!B31="","",CONCATENATE('[1]#fixed_data'!$B$1&amp;'[1]#export'!B31)))</f>
        <v>360G-MaudsleyCharity-1517</v>
      </c>
      <c r="B30" t="str">
        <f>IF('[1]#export'!A31="","",IF('[1]#export'!C31="","",'[1]#export'!C31))</f>
        <v>Cogstack</v>
      </c>
      <c r="C30" t="str">
        <f>IF('[1]#export'!A31="","",IF('[1]#export'!D31="","",'[1]#export'!D31))</f>
        <v>Part funded by the Maudsley Charity, CogStack assists clinical decision-making with best-of-breed text analytics. CogStack is an information retrieval and extraction platform developed by researchers at the NIHR Maudsley Biomedical Research Centre.  It implements enterprise search, natural language processing, analytics and visualisation technologies to unlock the health record and assist in clinical decision making and research.</v>
      </c>
      <c r="D30" t="str">
        <f>IF('[1]#export'!A31="","",'[1]#fixed_data'!$B$2)</f>
        <v>GBP</v>
      </c>
      <c r="E30">
        <f>IF('[1]#export'!A31="","",IF('[1]#export'!E31="","",'[1]#export'!E31))</f>
        <v>345074</v>
      </c>
      <c r="F30">
        <f>IF('[1]#export'!A31="","",IF('[1]#export'!F31="",'[1]#export'!E31,'[1]#export'!F31))</f>
        <v>345074</v>
      </c>
      <c r="G30" s="5" t="str">
        <f>IF('[1]#export'!A31="","",IF('[1]#export'!G31&lt;&gt;"",TEXT('[1]#export'!G31,"yyyy-mm-dd"),TEXT('[1]#export'!H31,"yyyy-mm-dd")))</f>
        <v>2019-09-30</v>
      </c>
      <c r="H30" s="5" t="str">
        <f>IF('[1]#export'!A31="","",IF('[1]#export'!H31="","",TEXT('[1]#export'!H31,"yyyy-mm-dd")))</f>
        <v>2019-09-30</v>
      </c>
      <c r="I30" s="5" t="str">
        <f>IF('[1]#export'!A31="","",IF('[1]#export'!I31="","",TEXT('[1]#export'!I31,"yyyy-mm-dd")))</f>
        <v>2022-06-30</v>
      </c>
      <c r="J30">
        <f>IF('[1]#export'!A31="","",IF('[1]#export'!J31="","",'[1]#export'!J31))</f>
        <v>33</v>
      </c>
      <c r="K30" t="str">
        <f>IF('[1]#export'!A31="","",IF('[1]#export'!K31="King's College London","GB-EDU-133874",IF('[1]#export'!K31="South London and Maudsley NHS Foundation Trust","GB-NHS-RV5",IF('[1]#export'!K31="Bethlem Gallery Projects Ltd","GB-COH-08194872",IF(AND(M30="",N30=""),'[1]#fixed_data'!$B$3&amp;SUBSTITUTE(L30," ","-"),IF(M30="","GB-COH-"&amp;N30,IF(LEFT(M30,2)="SC","GB-SC-"&amp;M30,IF(AND(LEFT(M30,1)="1",LEN(M30)=6),"GB-NIC-"&amp;2,"GB-CHC-"&amp;M30))))))))</f>
        <v>GB-EDU-133874</v>
      </c>
      <c r="L30" t="str">
        <f>IF('[1]#export'!A31="","",IF('[1]#export'!K31="","",'[1]#export'!K31))</f>
        <v>King's College London</v>
      </c>
      <c r="M30" t="str">
        <f>IF('[1]#export'!A31="","",IF('[1]#export'!L31="","",'[1]#export'!L31))</f>
        <v/>
      </c>
      <c r="N30" t="str">
        <f>IF('[1]#export'!A31="","",IF('[1]#export'!M31="","",TEXT('[1]#export'!M31,"00000000")))</f>
        <v/>
      </c>
      <c r="O30" t="str">
        <f>IF('[1]#export'!A31="","",IF('[1]#export'!N31="","",'[1]#export'!N31))</f>
        <v>London</v>
      </c>
      <c r="P30" t="str">
        <f>IF('[1]#export'!A31="","",IF('[1]#export'!O31="","",'[1]#export'!O31))</f>
        <v>United Kingdom</v>
      </c>
      <c r="Q30" t="str">
        <f>IF('[1]#export'!A31="","",IF('[1]#export'!Q31="","",'[1]#export'!Q31))</f>
        <v>St James's</v>
      </c>
      <c r="R30" t="str">
        <f>IF('[1]#export'!A31="","",IF('[1]#export'!P31="","",'[1]#export'!P31))</f>
        <v>E05000644</v>
      </c>
      <c r="S30" t="str">
        <f>IF('[1]#export'!A31="","",IF(LEFT('[1]#export'!P31,3)="E05","WD",IF(LEFT('[1]#export'!P31,3)="E09","LONB","")))</f>
        <v>WD</v>
      </c>
      <c r="T30" t="str">
        <f>IF('[1]#export'!A31="","",IF('[1]#export'!R31="","",'[1]#export'!R31))</f>
        <v>Legacy</v>
      </c>
      <c r="U30" t="str">
        <f>IF('[1]#export'!A31="","",'[1]#fixed_data'!$B$4)</f>
        <v>GB-CHC-1175877</v>
      </c>
      <c r="V30" t="str">
        <f>IF('[1]#export'!A31="","",'[1]#fixed_data'!$B$5)</f>
        <v>Maudsley Charity</v>
      </c>
      <c r="W30" s="6" t="str">
        <f>IF('[1]#export'!A31="","",TEXT('[1]#fixed_data'!$B$7,"yyyy-mm-ddThh:mm:ssZ"))</f>
        <v>2020-11-25T00:00:00Z</v>
      </c>
      <c r="X30" t="str">
        <f>IF('[1]#export'!A31="","",'[1]#fixed_data'!$B$8)</f>
        <v>https://maudsleycharity.org/</v>
      </c>
    </row>
    <row r="31" spans="1:24">
      <c r="A31" t="str">
        <f>IF('[1]#export'!A32="","",IF('[1]#export'!B32="","",CONCATENATE('[1]#fixed_data'!$B$1&amp;'[1]#export'!B32)))</f>
        <v>360G-MaudsleyCharity-2012</v>
      </c>
      <c r="B31" t="str">
        <f>IF('[1]#export'!A32="","",IF('[1]#export'!C32="","",'[1]#export'!C32))</f>
        <v>Improving transitions from child to adult services for young people with learning disabilities in Lambeth</v>
      </c>
      <c r="C31" t="str">
        <f>IF('[1]#export'!A32="","",IF('[1]#export'!D32="","",'[1]#export'!D32))</f>
        <v>Project to improve the transition from child to adult services for young people with learning disabilities in Lambeth, and to improve referrals between services working with young adults.  Project to offer direct support for transitions, improve information available, and improved pathways between services, thereby improving quality of life and reducing distress and carer burnout at this important time.</v>
      </c>
      <c r="D31" t="str">
        <f>IF('[1]#export'!A32="","",'[1]#fixed_data'!$B$2)</f>
        <v>GBP</v>
      </c>
      <c r="E31">
        <f>IF('[1]#export'!A32="","",IF('[1]#export'!E32="","",'[1]#export'!E32))</f>
        <v>24956</v>
      </c>
      <c r="F31">
        <f>IF('[1]#export'!A32="","",IF('[1]#export'!F32="",'[1]#export'!E32,'[1]#export'!F32))</f>
        <v>24956</v>
      </c>
      <c r="G31" s="5" t="str">
        <f>IF('[1]#export'!A32="","",IF('[1]#export'!G32&lt;&gt;"",TEXT('[1]#export'!G32,"yyyy-mm-dd"),TEXT('[1]#export'!H32,"yyyy-mm-dd")))</f>
        <v>2019-07-19</v>
      </c>
      <c r="H31" s="5" t="str">
        <f>IF('[1]#export'!A32="","",IF('[1]#export'!H32="","",TEXT('[1]#export'!H32,"yyyy-mm-dd")))</f>
        <v>2020-04-01</v>
      </c>
      <c r="I31" s="5" t="str">
        <f>IF('[1]#export'!A32="","",IF('[1]#export'!I32="","",TEXT('[1]#export'!I32,"yyyy-mm-dd")))</f>
        <v>2021-04-01</v>
      </c>
      <c r="J31">
        <f>IF('[1]#export'!A32="","",IF('[1]#export'!J32="","",'[1]#export'!J32))</f>
        <v>12</v>
      </c>
      <c r="K31" t="str">
        <f>IF('[1]#export'!A32="","",IF('[1]#export'!K32="King's College London","GB-EDU-133874",IF('[1]#export'!K32="South London and Maudsley NHS Foundation Trust","GB-NHS-RV5",IF('[1]#export'!K32="Bethlem Gallery Projects Ltd","GB-COH-08194872",IF(AND(M31="",N31=""),'[1]#fixed_data'!$B$3&amp;SUBSTITUTE(L31," ","-"),IF(M31="","GB-COH-"&amp;N31,IF(LEFT(M31,2)="SC","GB-SC-"&amp;M31,IF(AND(LEFT(M31,1)="1",LEN(M31)=6),"GB-NIC-"&amp;2,"GB-CHC-"&amp;M31))))))))</f>
        <v>GB-NHS-RV5</v>
      </c>
      <c r="L31" t="str">
        <f>IF('[1]#export'!A32="","",IF('[1]#export'!K32="","",'[1]#export'!K32))</f>
        <v>South London and Maudsley NHS Foundation Trust</v>
      </c>
      <c r="M31" t="str">
        <f>IF('[1]#export'!A32="","",IF('[1]#export'!L32="","",'[1]#export'!L32))</f>
        <v/>
      </c>
      <c r="N31" t="str">
        <f>IF('[1]#export'!A32="","",IF('[1]#export'!M32="","",TEXT('[1]#export'!M32,"00000000")))</f>
        <v/>
      </c>
      <c r="O31" t="str">
        <f>IF('[1]#export'!A32="","",IF('[1]#export'!N32="","",'[1]#export'!N32))</f>
        <v>London</v>
      </c>
      <c r="P31" t="str">
        <f>IF('[1]#export'!A32="","",IF('[1]#export'!O32="","",'[1]#export'!O32))</f>
        <v>United Kingdom</v>
      </c>
      <c r="Q31" t="str">
        <f>IF('[1]#export'!A32="","",IF('[1]#export'!Q32="","",'[1]#export'!Q32))</f>
        <v>Kelsey and Eden Park</v>
      </c>
      <c r="R31" t="str">
        <f>IF('[1]#export'!A32="","",IF('[1]#export'!P32="","",'[1]#export'!P32))</f>
        <v>E05000120</v>
      </c>
      <c r="S31" t="str">
        <f>IF('[1]#export'!A32="","",IF(LEFT('[1]#export'!P32,3)="E05","WD",IF(LEFT('[1]#export'!P32,3)="E09","LONB","")))</f>
        <v>WD</v>
      </c>
      <c r="T31" t="str">
        <f>IF('[1]#export'!A32="","",IF('[1]#export'!R32="","",'[1]#export'!R32))</f>
        <v>Community &amp; Connection 2019</v>
      </c>
      <c r="U31" t="str">
        <f>IF('[1]#export'!A32="","",'[1]#fixed_data'!$B$4)</f>
        <v>GB-CHC-1175877</v>
      </c>
      <c r="V31" t="str">
        <f>IF('[1]#export'!A32="","",'[1]#fixed_data'!$B$5)</f>
        <v>Maudsley Charity</v>
      </c>
      <c r="W31" s="6" t="str">
        <f>IF('[1]#export'!A32="","",TEXT('[1]#fixed_data'!$B$7,"yyyy-mm-ddThh:mm:ssZ"))</f>
        <v>2020-11-25T00:00:00Z</v>
      </c>
      <c r="X31" t="str">
        <f>IF('[1]#export'!A32="","",'[1]#fixed_data'!$B$8)</f>
        <v>https://maudsleycharity.org/</v>
      </c>
    </row>
    <row r="32" spans="1:24">
      <c r="A32" t="str">
        <f>IF('[1]#export'!A33="","",IF('[1]#export'!B33="","",CONCATENATE('[1]#fixed_data'!$B$1&amp;'[1]#export'!B33)))</f>
        <v>360G-MaudsleyCharity-2015</v>
      </c>
      <c r="B32" t="str">
        <f>IF('[1]#export'!A33="","",IF('[1]#export'!C33="","",'[1]#export'!C33))</f>
        <v>Croydon Champs - A peer support group for adults with learning disabilities and mental health needs</v>
      </c>
      <c r="C32" t="str">
        <f>IF('[1]#export'!A33="","",IF('[1]#export'!D33="","",'[1]#export'!D33))</f>
        <v>A peer support group initiative for adults with learning disabilities and mental health problems run by Croydon Mental Health Learning Disabilities Team. The group will be held weekly in the Bethlem Museum and Gallery workshop, and surrounding gardens. The facilitated group will meet for discussion and creative activities around managing difficult emotions and sharing life problems (and cake).</v>
      </c>
      <c r="D32" t="str">
        <f>IF('[1]#export'!A33="","",'[1]#fixed_data'!$B$2)</f>
        <v>GBP</v>
      </c>
      <c r="E32">
        <f>IF('[1]#export'!A33="","",IF('[1]#export'!E33="","",'[1]#export'!E33))</f>
        <v>1000</v>
      </c>
      <c r="F32">
        <f>IF('[1]#export'!A33="","",IF('[1]#export'!F33="",'[1]#export'!E33,'[1]#export'!F33))</f>
        <v>1000</v>
      </c>
      <c r="G32" s="5" t="str">
        <f>IF('[1]#export'!A33="","",IF('[1]#export'!G33&lt;&gt;"",TEXT('[1]#export'!G33,"yyyy-mm-dd"),TEXT('[1]#export'!H33,"yyyy-mm-dd")))</f>
        <v>2019-07-19</v>
      </c>
      <c r="H32" s="5" t="str">
        <f>IF('[1]#export'!A33="","",IF('[1]#export'!H33="","",TEXT('[1]#export'!H33,"yyyy-mm-dd")))</f>
        <v>2019-07-19</v>
      </c>
      <c r="I32" s="5" t="str">
        <f>IF('[1]#export'!A33="","",IF('[1]#export'!I33="","",TEXT('[1]#export'!I33,"yyyy-mm-dd")))</f>
        <v>2020-07-19</v>
      </c>
      <c r="J32">
        <f>IF('[1]#export'!A33="","",IF('[1]#export'!J33="","",'[1]#export'!J33))</f>
        <v>12</v>
      </c>
      <c r="K32" t="str">
        <f>IF('[1]#export'!A33="","",IF('[1]#export'!K33="King's College London","GB-EDU-133874",IF('[1]#export'!K33="South London and Maudsley NHS Foundation Trust","GB-NHS-RV5",IF('[1]#export'!K33="Bethlem Gallery Projects Ltd","GB-COH-08194872",IF(AND(M32="",N32=""),'[1]#fixed_data'!$B$3&amp;SUBSTITUTE(L32," ","-"),IF(M32="","GB-COH-"&amp;N32,IF(LEFT(M32,2)="SC","GB-SC-"&amp;M32,IF(AND(LEFT(M32,1)="1",LEN(M32)=6),"GB-NIC-"&amp;2,"GB-CHC-"&amp;M32))))))))</f>
        <v>GB-NHS-RV5</v>
      </c>
      <c r="L32" t="str">
        <f>IF('[1]#export'!A33="","",IF('[1]#export'!K33="","",'[1]#export'!K33))</f>
        <v>South London and Maudsley NHS Foundation Trust</v>
      </c>
      <c r="M32" t="str">
        <f>IF('[1]#export'!A33="","",IF('[1]#export'!L33="","",'[1]#export'!L33))</f>
        <v/>
      </c>
      <c r="N32" t="str">
        <f>IF('[1]#export'!A33="","",IF('[1]#export'!M33="","",TEXT('[1]#export'!M33,"00000000")))</f>
        <v/>
      </c>
      <c r="O32" t="str">
        <f>IF('[1]#export'!A33="","",IF('[1]#export'!N33="","",'[1]#export'!N33))</f>
        <v>London</v>
      </c>
      <c r="P32" t="str">
        <f>IF('[1]#export'!A33="","",IF('[1]#export'!O33="","",'[1]#export'!O33))</f>
        <v>United Kingdom</v>
      </c>
      <c r="Q32" t="str">
        <f>IF('[1]#export'!A33="","",IF('[1]#export'!Q33="","",'[1]#export'!Q33))</f>
        <v>Kelsey and Eden Park</v>
      </c>
      <c r="R32" t="str">
        <f>IF('[1]#export'!A33="","",IF('[1]#export'!P33="","",'[1]#export'!P33))</f>
        <v>E05000120</v>
      </c>
      <c r="S32" t="str">
        <f>IF('[1]#export'!A33="","",IF(LEFT('[1]#export'!P33,3)="E05","WD",IF(LEFT('[1]#export'!P33,3)="E09","LONB","")))</f>
        <v>WD</v>
      </c>
      <c r="T32" t="str">
        <f>IF('[1]#export'!A33="","",IF('[1]#export'!R33="","",'[1]#export'!R33))</f>
        <v>Community &amp; Connection 2019</v>
      </c>
      <c r="U32" t="str">
        <f>IF('[1]#export'!A33="","",'[1]#fixed_data'!$B$4)</f>
        <v>GB-CHC-1175877</v>
      </c>
      <c r="V32" t="str">
        <f>IF('[1]#export'!A33="","",'[1]#fixed_data'!$B$5)</f>
        <v>Maudsley Charity</v>
      </c>
      <c r="W32" s="6" t="str">
        <f>IF('[1]#export'!A33="","",TEXT('[1]#fixed_data'!$B$7,"yyyy-mm-ddThh:mm:ssZ"))</f>
        <v>2020-11-25T00:00:00Z</v>
      </c>
      <c r="X32" t="str">
        <f>IF('[1]#export'!A33="","",'[1]#fixed_data'!$B$8)</f>
        <v>https://maudsleycharity.org/</v>
      </c>
    </row>
    <row r="33" spans="1:24">
      <c r="A33" t="str">
        <f>IF('[1]#export'!A34="","",IF('[1]#export'!B34="","",CONCATENATE('[1]#fixed_data'!$B$1&amp;'[1]#export'!B34)))</f>
        <v>360G-MaudsleyCharity-2017</v>
      </c>
      <c r="B33" t="str">
        <f>IF('[1]#export'!A34="","",IF('[1]#export'!C34="","",'[1]#export'!C34))</f>
        <v>Developing a voice for autistic adults in SLaM: a service user advocacy group</v>
      </c>
      <c r="C33" t="str">
        <f>IF('[1]#export'!A34="","",IF('[1]#export'!D34="","",'[1]#export'!D34))</f>
        <v>A project to develop a group to advocate for and consult on the needs of adults with autism who use SLAM services. The group will offer consultancy for services on how they can meet the needs of the disproportionately high number of adults accessing mental health services who also have autism. Project aims to make services more accessible and effective for people with autism, a group who have often fallen through the gaps in (mental) health and social care provision.</v>
      </c>
      <c r="D33" t="str">
        <f>IF('[1]#export'!A34="","",'[1]#fixed_data'!$B$2)</f>
        <v>GBP</v>
      </c>
      <c r="E33">
        <f>IF('[1]#export'!A34="","",IF('[1]#export'!E34="","",'[1]#export'!E34))</f>
        <v>24284</v>
      </c>
      <c r="F33">
        <f>IF('[1]#export'!A34="","",IF('[1]#export'!F34="",'[1]#export'!E34,'[1]#export'!F34))</f>
        <v>24284</v>
      </c>
      <c r="G33" s="5" t="str">
        <f>IF('[1]#export'!A34="","",IF('[1]#export'!G34&lt;&gt;"",TEXT('[1]#export'!G34,"yyyy-mm-dd"),TEXT('[1]#export'!H34,"yyyy-mm-dd")))</f>
        <v>2019-07-19</v>
      </c>
      <c r="H33" s="5" t="str">
        <f>IF('[1]#export'!A34="","",IF('[1]#export'!H34="","",TEXT('[1]#export'!H34,"yyyy-mm-dd")))</f>
        <v>2019-08-01</v>
      </c>
      <c r="I33" s="5" t="str">
        <f>IF('[1]#export'!A34="","",IF('[1]#export'!I34="","",TEXT('[1]#export'!I34,"yyyy-mm-dd")))</f>
        <v>2020-08-01</v>
      </c>
      <c r="J33">
        <f>IF('[1]#export'!A34="","",IF('[1]#export'!J34="","",'[1]#export'!J34))</f>
        <v>12</v>
      </c>
      <c r="K33" t="str">
        <f>IF('[1]#export'!A34="","",IF('[1]#export'!K34="King's College London","GB-EDU-133874",IF('[1]#export'!K34="South London and Maudsley NHS Foundation Trust","GB-NHS-RV5",IF('[1]#export'!K34="Bethlem Gallery Projects Ltd","GB-COH-08194872",IF(AND(M33="",N33=""),'[1]#fixed_data'!$B$3&amp;SUBSTITUTE(L33," ","-"),IF(M33="","GB-COH-"&amp;N33,IF(LEFT(M33,2)="SC","GB-SC-"&amp;M33,IF(AND(LEFT(M33,1)="1",LEN(M33)=6),"GB-NIC-"&amp;2,"GB-CHC-"&amp;M33))))))))</f>
        <v>GB-NHS-RV5</v>
      </c>
      <c r="L33" t="str">
        <f>IF('[1]#export'!A34="","",IF('[1]#export'!K34="","",'[1]#export'!K34))</f>
        <v>South London and Maudsley NHS Foundation Trust</v>
      </c>
      <c r="M33" t="str">
        <f>IF('[1]#export'!A34="","",IF('[1]#export'!L34="","",'[1]#export'!L34))</f>
        <v/>
      </c>
      <c r="N33" t="str">
        <f>IF('[1]#export'!A34="","",IF('[1]#export'!M34="","",TEXT('[1]#export'!M34,"00000000")))</f>
        <v/>
      </c>
      <c r="O33" t="str">
        <f>IF('[1]#export'!A34="","",IF('[1]#export'!N34="","",'[1]#export'!N34))</f>
        <v>London</v>
      </c>
      <c r="P33" t="str">
        <f>IF('[1]#export'!A34="","",IF('[1]#export'!O34="","",'[1]#export'!O34))</f>
        <v>United Kingdom</v>
      </c>
      <c r="Q33" t="str">
        <f>IF('[1]#export'!A34="","",IF('[1]#export'!Q34="","",'[1]#export'!Q34))</f>
        <v>Kelsey and Eden Park</v>
      </c>
      <c r="R33" t="str">
        <f>IF('[1]#export'!A34="","",IF('[1]#export'!P34="","",'[1]#export'!P34))</f>
        <v>E05000120</v>
      </c>
      <c r="S33" t="str">
        <f>IF('[1]#export'!A34="","",IF(LEFT('[1]#export'!P34,3)="E05","WD",IF(LEFT('[1]#export'!P34,3)="E09","LONB","")))</f>
        <v>WD</v>
      </c>
      <c r="T33" t="str">
        <f>IF('[1]#export'!A34="","",IF('[1]#export'!R34="","",'[1]#export'!R34))</f>
        <v>Community &amp; Connection 2019</v>
      </c>
      <c r="U33" t="str">
        <f>IF('[1]#export'!A34="","",'[1]#fixed_data'!$B$4)</f>
        <v>GB-CHC-1175877</v>
      </c>
      <c r="V33" t="str">
        <f>IF('[1]#export'!A34="","",'[1]#fixed_data'!$B$5)</f>
        <v>Maudsley Charity</v>
      </c>
      <c r="W33" s="6" t="str">
        <f>IF('[1]#export'!A34="","",TEXT('[1]#fixed_data'!$B$7,"yyyy-mm-ddThh:mm:ssZ"))</f>
        <v>2020-11-25T00:00:00Z</v>
      </c>
      <c r="X33" t="str">
        <f>IF('[1]#export'!A34="","",'[1]#fixed_data'!$B$8)</f>
        <v>https://maudsleycharity.org/</v>
      </c>
    </row>
    <row r="34" spans="1:24">
      <c r="A34" t="str">
        <f>IF('[1]#export'!A35="","",IF('[1]#export'!B35="","",CONCATENATE('[1]#fixed_data'!$B$1&amp;'[1]#export'!B35)))</f>
        <v>360G-MaudsleyCharity-2022</v>
      </c>
      <c r="B34" t="str">
        <f>IF('[1]#export'!A35="","",IF('[1]#export'!C35="","",'[1]#export'!C35))</f>
        <v>Mindfulness for Adolescents and Carers (MAC)</v>
      </c>
      <c r="C34" t="str">
        <f>IF('[1]#export'!A35="","",IF('[1]#export'!D35="","",'[1]#export'!D35))</f>
        <v xml:space="preserve">This project aims to reduce relapse and recurrence of depression and anxiety in vulnerable adolescents, by providing a novel mindfulness intervention. Mindfulness for Adolescents and Carers (MAC) is a new group intervention, specifically designed to support vulnerable adolescents with a history of depression and anxiety who are at the point of discharge or transition from community CAMHS services.  </v>
      </c>
      <c r="D34" t="str">
        <f>IF('[1]#export'!A35="","",'[1]#fixed_data'!$B$2)</f>
        <v>GBP</v>
      </c>
      <c r="E34">
        <f>IF('[1]#export'!A35="","",IF('[1]#export'!E35="","",'[1]#export'!E35))</f>
        <v>24606</v>
      </c>
      <c r="F34">
        <f>IF('[1]#export'!A35="","",IF('[1]#export'!F35="",'[1]#export'!E35,'[1]#export'!F35))</f>
        <v>24606</v>
      </c>
      <c r="G34" s="5" t="str">
        <f>IF('[1]#export'!A35="","",IF('[1]#export'!G35&lt;&gt;"",TEXT('[1]#export'!G35,"yyyy-mm-dd"),TEXT('[1]#export'!H35,"yyyy-mm-dd")))</f>
        <v>2019-07-19</v>
      </c>
      <c r="H34" s="5" t="str">
        <f>IF('[1]#export'!A35="","",IF('[1]#export'!H35="","",TEXT('[1]#export'!H35,"yyyy-mm-dd")))</f>
        <v>2019-09-16</v>
      </c>
      <c r="I34" s="5" t="str">
        <f>IF('[1]#export'!A35="","",IF('[1]#export'!I35="","",TEXT('[1]#export'!I35,"yyyy-mm-dd")))</f>
        <v>2021-03-16</v>
      </c>
      <c r="J34">
        <f>IF('[1]#export'!A35="","",IF('[1]#export'!J35="","",'[1]#export'!J35))</f>
        <v>18</v>
      </c>
      <c r="K34" t="str">
        <f>IF('[1]#export'!A35="","",IF('[1]#export'!K35="King's College London","GB-EDU-133874",IF('[1]#export'!K35="South London and Maudsley NHS Foundation Trust","GB-NHS-RV5",IF('[1]#export'!K35="Bethlem Gallery Projects Ltd","GB-COH-08194872",IF(AND(M34="",N34=""),'[1]#fixed_data'!$B$3&amp;SUBSTITUTE(L34," ","-"),IF(M34="","GB-COH-"&amp;N34,IF(LEFT(M34,2)="SC","GB-SC-"&amp;M34,IF(AND(LEFT(M34,1)="1",LEN(M34)=6),"GB-NIC-"&amp;2,"GB-CHC-"&amp;M34))))))))</f>
        <v>GB-NHS-RV5</v>
      </c>
      <c r="L34" t="str">
        <f>IF('[1]#export'!A35="","",IF('[1]#export'!K35="","",'[1]#export'!K35))</f>
        <v>South London and Maudsley NHS Foundation Trust</v>
      </c>
      <c r="M34" t="str">
        <f>IF('[1]#export'!A35="","",IF('[1]#export'!L35="","",'[1]#export'!L35))</f>
        <v/>
      </c>
      <c r="N34" t="str">
        <f>IF('[1]#export'!A35="","",IF('[1]#export'!M35="","",TEXT('[1]#export'!M35,"00000000")))</f>
        <v/>
      </c>
      <c r="O34" t="str">
        <f>IF('[1]#export'!A35="","",IF('[1]#export'!N35="","",'[1]#export'!N35))</f>
        <v>London</v>
      </c>
      <c r="P34" t="str">
        <f>IF('[1]#export'!A35="","",IF('[1]#export'!O35="","",'[1]#export'!O35))</f>
        <v>United Kingdom</v>
      </c>
      <c r="Q34" t="str">
        <f>IF('[1]#export'!A35="","",IF('[1]#export'!Q35="","",'[1]#export'!Q35))</f>
        <v>Kelsey and Eden Park</v>
      </c>
      <c r="R34" t="str">
        <f>IF('[1]#export'!A35="","",IF('[1]#export'!P35="","",'[1]#export'!P35))</f>
        <v>E05000120</v>
      </c>
      <c r="S34" t="str">
        <f>IF('[1]#export'!A35="","",IF(LEFT('[1]#export'!P35,3)="E05","WD",IF(LEFT('[1]#export'!P35,3)="E09","LONB","")))</f>
        <v>WD</v>
      </c>
      <c r="T34" t="str">
        <f>IF('[1]#export'!A35="","",IF('[1]#export'!R35="","",'[1]#export'!R35))</f>
        <v>Community &amp; Connection 2019</v>
      </c>
      <c r="U34" t="str">
        <f>IF('[1]#export'!A35="","",'[1]#fixed_data'!$B$4)</f>
        <v>GB-CHC-1175877</v>
      </c>
      <c r="V34" t="str">
        <f>IF('[1]#export'!A35="","",'[1]#fixed_data'!$B$5)</f>
        <v>Maudsley Charity</v>
      </c>
      <c r="W34" s="6" t="str">
        <f>IF('[1]#export'!A35="","",TEXT('[1]#fixed_data'!$B$7,"yyyy-mm-ddThh:mm:ssZ"))</f>
        <v>2020-11-25T00:00:00Z</v>
      </c>
      <c r="X34" t="str">
        <f>IF('[1]#export'!A35="","",'[1]#fixed_data'!$B$8)</f>
        <v>https://maudsleycharity.org/</v>
      </c>
    </row>
    <row r="35" spans="1:24">
      <c r="A35" t="str">
        <f>IF('[1]#export'!A36="","",IF('[1]#export'!B36="","",CONCATENATE('[1]#fixed_data'!$B$1&amp;'[1]#export'!B36)))</f>
        <v>360G-MaudsleyCharity-2034</v>
      </c>
      <c r="B35" t="str">
        <f>IF('[1]#export'!A36="","",IF('[1]#export'!C36="","",'[1]#export'!C36))</f>
        <v>Bulimia Nervosa in adolescence: working with local communities to increase access</v>
      </c>
      <c r="C35" t="str">
        <f>IF('[1]#export'!A36="","",IF('[1]#export'!D36="","",'[1]#export'!D36))</f>
        <v xml:space="preserve">This project aims to reduce stigma and help young people from BAME communities to access treatment for Bulimia Nervosa. Through outreach to communities, and working with schools and parents, it will address the low rates of referral for Bulimia Nervosa from BAME communities in south east London. The project is based in Lewisham working through South London and Maudsley NHS Foundation Trust’s – Child and Adolescent services and social services.  </v>
      </c>
      <c r="D35" t="str">
        <f>IF('[1]#export'!A36="","",'[1]#fixed_data'!$B$2)</f>
        <v>GBP</v>
      </c>
      <c r="E35">
        <f>IF('[1]#export'!A36="","",IF('[1]#export'!E36="","",'[1]#export'!E36))</f>
        <v>25000</v>
      </c>
      <c r="F35">
        <f>IF('[1]#export'!A36="","",IF('[1]#export'!F36="",'[1]#export'!E36,'[1]#export'!F36))</f>
        <v>25000</v>
      </c>
      <c r="G35" s="5" t="str">
        <f>IF('[1]#export'!A36="","",IF('[1]#export'!G36&lt;&gt;"",TEXT('[1]#export'!G36,"yyyy-mm-dd"),TEXT('[1]#export'!H36,"yyyy-mm-dd")))</f>
        <v>2019-07-19</v>
      </c>
      <c r="H35" s="5" t="str">
        <f>IF('[1]#export'!A36="","",IF('[1]#export'!H36="","",TEXT('[1]#export'!H36,"yyyy-mm-dd")))</f>
        <v>2019-11-01</v>
      </c>
      <c r="I35" s="5" t="str">
        <f>IF('[1]#export'!A36="","",IF('[1]#export'!I36="","",TEXT('[1]#export'!I36,"yyyy-mm-dd")))</f>
        <v>2021-11-01</v>
      </c>
      <c r="J35">
        <f>IF('[1]#export'!A36="","",IF('[1]#export'!J36="","",'[1]#export'!J36))</f>
        <v>24</v>
      </c>
      <c r="K35" t="str">
        <f>IF('[1]#export'!A36="","",IF('[1]#export'!K36="King's College London","GB-EDU-133874",IF('[1]#export'!K36="South London and Maudsley NHS Foundation Trust","GB-NHS-RV5",IF('[1]#export'!K36="Bethlem Gallery Projects Ltd","GB-COH-08194872",IF(AND(M35="",N35=""),'[1]#fixed_data'!$B$3&amp;SUBSTITUTE(L35," ","-"),IF(M35="","GB-COH-"&amp;N35,IF(LEFT(M35,2)="SC","GB-SC-"&amp;M35,IF(AND(LEFT(M35,1)="1",LEN(M35)=6),"GB-NIC-"&amp;2,"GB-CHC-"&amp;M35))))))))</f>
        <v>GB-NHS-RV5</v>
      </c>
      <c r="L35" t="str">
        <f>IF('[1]#export'!A36="","",IF('[1]#export'!K36="","",'[1]#export'!K36))</f>
        <v>South London and Maudsley NHS Foundation Trust</v>
      </c>
      <c r="M35" t="str">
        <f>IF('[1]#export'!A36="","",IF('[1]#export'!L36="","",'[1]#export'!L36))</f>
        <v/>
      </c>
      <c r="N35" t="str">
        <f>IF('[1]#export'!A36="","",IF('[1]#export'!M36="","",TEXT('[1]#export'!M36,"00000000")))</f>
        <v/>
      </c>
      <c r="O35" t="str">
        <f>IF('[1]#export'!A36="","",IF('[1]#export'!N36="","",'[1]#export'!N36))</f>
        <v>London</v>
      </c>
      <c r="P35" t="str">
        <f>IF('[1]#export'!A36="","",IF('[1]#export'!O36="","",'[1]#export'!O36))</f>
        <v>United Kingdom</v>
      </c>
      <c r="Q35" t="str">
        <f>IF('[1]#export'!A36="","",IF('[1]#export'!Q36="","",'[1]#export'!Q36))</f>
        <v>Kelsey and Eden Park</v>
      </c>
      <c r="R35" t="str">
        <f>IF('[1]#export'!A36="","",IF('[1]#export'!P36="","",'[1]#export'!P36))</f>
        <v>E05000120</v>
      </c>
      <c r="S35" t="str">
        <f>IF('[1]#export'!A36="","",IF(LEFT('[1]#export'!P36,3)="E05","WD",IF(LEFT('[1]#export'!P36,3)="E09","LONB","")))</f>
        <v>WD</v>
      </c>
      <c r="T35" t="str">
        <f>IF('[1]#export'!A36="","",IF('[1]#export'!R36="","",'[1]#export'!R36))</f>
        <v>Community &amp; Connection 2019</v>
      </c>
      <c r="U35" t="str">
        <f>IF('[1]#export'!A36="","",'[1]#fixed_data'!$B$4)</f>
        <v>GB-CHC-1175877</v>
      </c>
      <c r="V35" t="str">
        <f>IF('[1]#export'!A36="","",'[1]#fixed_data'!$B$5)</f>
        <v>Maudsley Charity</v>
      </c>
      <c r="W35" s="6" t="str">
        <f>IF('[1]#export'!A36="","",TEXT('[1]#fixed_data'!$B$7,"yyyy-mm-ddThh:mm:ssZ"))</f>
        <v>2020-11-25T00:00:00Z</v>
      </c>
      <c r="X35" t="str">
        <f>IF('[1]#export'!A36="","",'[1]#fixed_data'!$B$8)</f>
        <v>https://maudsleycharity.org/</v>
      </c>
    </row>
    <row r="36" spans="1:24">
      <c r="A36" t="str">
        <f>IF('[1]#export'!A37="","",IF('[1]#export'!B37="","",CONCATENATE('[1]#fixed_data'!$B$1&amp;'[1]#export'!B37)))</f>
        <v>360G-MaudsleyCharity-2050</v>
      </c>
      <c r="B36" t="str">
        <f>IF('[1]#export'!A37="","",IF('[1]#export'!C37="","",'[1]#export'!C37))</f>
        <v>Switched On at Blackfriars Settlement: Improving life opportunities for those with severe and enduring mental health conditions</v>
      </c>
      <c r="C36" t="str">
        <f>IF('[1]#export'!A37="","",IF('[1]#export'!D37="","",'[1]#export'!D37))</f>
        <v xml:space="preserve">The Switched-On project aims to help improve life opportunities and support the transition into education, volunteering and work, through regular, informal digital support in a friendly and sociable weekly club. Digital access and skills are vital in successfully navigating day to day online activities/interactions (benefits, housing, online security, medical and other appointments etc) but which can prove overwhelming for those with mental health conditions. </v>
      </c>
      <c r="D36" t="str">
        <f>IF('[1]#export'!A37="","",'[1]#fixed_data'!$B$2)</f>
        <v>GBP</v>
      </c>
      <c r="E36">
        <f>IF('[1]#export'!A37="","",IF('[1]#export'!E37="","",'[1]#export'!E37))</f>
        <v>24232</v>
      </c>
      <c r="F36">
        <f>IF('[1]#export'!A37="","",IF('[1]#export'!F37="",'[1]#export'!E37,'[1]#export'!F37))</f>
        <v>24232</v>
      </c>
      <c r="G36" s="5" t="str">
        <f>IF('[1]#export'!A37="","",IF('[1]#export'!G37&lt;&gt;"",TEXT('[1]#export'!G37,"yyyy-mm-dd"),TEXT('[1]#export'!H37,"yyyy-mm-dd")))</f>
        <v>2019-07-19</v>
      </c>
      <c r="H36" s="5" t="str">
        <f>IF('[1]#export'!A37="","",IF('[1]#export'!H37="","",TEXT('[1]#export'!H37,"yyyy-mm-dd")))</f>
        <v>2020-02-03</v>
      </c>
      <c r="I36" s="5" t="str">
        <f>IF('[1]#export'!A37="","",IF('[1]#export'!I37="","",TEXT('[1]#export'!I37,"yyyy-mm-dd")))</f>
        <v>2021-08-03</v>
      </c>
      <c r="J36">
        <f>IF('[1]#export'!A37="","",IF('[1]#export'!J37="","",'[1]#export'!J37))</f>
        <v>18</v>
      </c>
      <c r="K36" t="str">
        <f>IF('[1]#export'!A37="","",IF('[1]#export'!K37="King's College London","GB-EDU-133874",IF('[1]#export'!K37="South London and Maudsley NHS Foundation Trust","GB-NHS-RV5",IF('[1]#export'!K37="Bethlem Gallery Projects Ltd","GB-COH-08194872",IF(AND(M36="",N36=""),'[1]#fixed_data'!$B$3&amp;SUBSTITUTE(L36," ","-"),IF(M36="","GB-COH-"&amp;N36,IF(LEFT(M36,2)="SC","GB-SC-"&amp;M36,IF(AND(LEFT(M36,1)="1",LEN(M36)=6),"GB-NIC-"&amp;2,"GB-CHC-"&amp;M36))))))))</f>
        <v>GB-CHC-210558</v>
      </c>
      <c r="L36" t="str">
        <f>IF('[1]#export'!A37="","",IF('[1]#export'!K37="","",'[1]#export'!K37))</f>
        <v>Blackfriars Settlement</v>
      </c>
      <c r="M36">
        <f>IF('[1]#export'!A37="","",IF('[1]#export'!L37="","",'[1]#export'!L37))</f>
        <v>210558</v>
      </c>
      <c r="N36" t="str">
        <f>IF('[1]#export'!A37="","",IF('[1]#export'!M37="","",TEXT('[1]#export'!M37,"00000000")))</f>
        <v>00031105</v>
      </c>
      <c r="O36" t="str">
        <f>IF('[1]#export'!A37="","",IF('[1]#export'!N37="","",'[1]#export'!N37))</f>
        <v>London</v>
      </c>
      <c r="P36" t="str">
        <f>IF('[1]#export'!A37="","",IF('[1]#export'!O37="","",'[1]#export'!O37))</f>
        <v>United Kingdom</v>
      </c>
      <c r="Q36" t="str">
        <f>IF('[1]#export'!A37="","",IF('[1]#export'!Q37="","",'[1]#export'!Q37))</f>
        <v/>
      </c>
      <c r="R36" t="str">
        <f>IF('[1]#export'!A37="","",IF('[1]#export'!P37="","",'[1]#export'!P37))</f>
        <v/>
      </c>
      <c r="S36" t="str">
        <f>IF('[1]#export'!A37="","",IF(LEFT('[1]#export'!P37,3)="E05","WD",IF(LEFT('[1]#export'!P37,3)="E09","LONB","")))</f>
        <v/>
      </c>
      <c r="T36" t="str">
        <f>IF('[1]#export'!A37="","",IF('[1]#export'!R37="","",'[1]#export'!R37))</f>
        <v>Community &amp; Connection 2019</v>
      </c>
      <c r="U36" t="str">
        <f>IF('[1]#export'!A37="","",'[1]#fixed_data'!$B$4)</f>
        <v>GB-CHC-1175877</v>
      </c>
      <c r="V36" t="str">
        <f>IF('[1]#export'!A37="","",'[1]#fixed_data'!$B$5)</f>
        <v>Maudsley Charity</v>
      </c>
      <c r="W36" s="6" t="str">
        <f>IF('[1]#export'!A37="","",TEXT('[1]#fixed_data'!$B$7,"yyyy-mm-ddThh:mm:ssZ"))</f>
        <v>2020-11-25T00:00:00Z</v>
      </c>
      <c r="X36" t="str">
        <f>IF('[1]#export'!A37="","",'[1]#fixed_data'!$B$8)</f>
        <v>https://maudsleycharity.org/</v>
      </c>
    </row>
    <row r="37" spans="1:24">
      <c r="A37" t="str">
        <f>IF('[1]#export'!A38="","",IF('[1]#export'!B38="","",CONCATENATE('[1]#fixed_data'!$B$1&amp;'[1]#export'!B38)))</f>
        <v>360G-MaudsleyCharity-2053</v>
      </c>
      <c r="B37" t="str">
        <f>IF('[1]#export'!A38="","",IF('[1]#export'!C38="","",'[1]#export'!C38))</f>
        <v>Bethlem Community Men's Shed 2019: Opening a door to tackle isolation and men's health</v>
      </c>
      <c r="C37" t="str">
        <f>IF('[1]#export'!A38="","",IF('[1]#export'!D38="","",'[1]#export'!D38))</f>
        <v xml:space="preserve">The Men’s Shed is a woodworking group run by the Bethlem Royal Hospital’s Occupational Therapy Department and supported by the Maudsley Charity. It provides a regular, welcoming space where men can socialise, learn woodworking skills and manage their mental health. The group, called the ‘Shedders’ meet regularly and work on practical and personal projects, from trellises, bird boxes and planters for the Bethlem Occupational Therapy Garden, to decorative boxes inspired by the history of the psychiatric hospital. </v>
      </c>
      <c r="D37" t="str">
        <f>IF('[1]#export'!A38="","",'[1]#fixed_data'!$B$2)</f>
        <v>GBP</v>
      </c>
      <c r="E37">
        <f>IF('[1]#export'!A38="","",IF('[1]#export'!E38="","",'[1]#export'!E38))</f>
        <v>12500</v>
      </c>
      <c r="F37">
        <f>IF('[1]#export'!A38="","",IF('[1]#export'!F38="",'[1]#export'!E38,'[1]#export'!F38))</f>
        <v>12500</v>
      </c>
      <c r="G37" s="5" t="str">
        <f>IF('[1]#export'!A38="","",IF('[1]#export'!G38&lt;&gt;"",TEXT('[1]#export'!G38,"yyyy-mm-dd"),TEXT('[1]#export'!H38,"yyyy-mm-dd")))</f>
        <v>2019-07-19</v>
      </c>
      <c r="H37" s="5" t="str">
        <f>IF('[1]#export'!A38="","",IF('[1]#export'!H38="","",TEXT('[1]#export'!H38,"yyyy-mm-dd")))</f>
        <v>2019-10-07</v>
      </c>
      <c r="I37" s="5" t="str">
        <f>IF('[1]#export'!A38="","",IF('[1]#export'!I38="","",TEXT('[1]#export'!I38,"yyyy-mm-dd")))</f>
        <v>2021-04-07</v>
      </c>
      <c r="J37">
        <f>IF('[1]#export'!A38="","",IF('[1]#export'!J38="","",'[1]#export'!J38))</f>
        <v>18</v>
      </c>
      <c r="K37" t="str">
        <f>IF('[1]#export'!A38="","",IF('[1]#export'!K38="King's College London","GB-EDU-133874",IF('[1]#export'!K38="South London and Maudsley NHS Foundation Trust","GB-NHS-RV5",IF('[1]#export'!K38="Bethlem Gallery Projects Ltd","GB-COH-08194872",IF(AND(M37="",N37=""),'[1]#fixed_data'!$B$3&amp;SUBSTITUTE(L37," ","-"),IF(M37="","GB-COH-"&amp;N37,IF(LEFT(M37,2)="SC","GB-SC-"&amp;M37,IF(AND(LEFT(M37,1)="1",LEN(M37)=6),"GB-NIC-"&amp;2,"GB-CHC-"&amp;M37))))))))</f>
        <v>GB-NHS-RV5</v>
      </c>
      <c r="L37" t="str">
        <f>IF('[1]#export'!A38="","",IF('[1]#export'!K38="","",'[1]#export'!K38))</f>
        <v>South London and Maudsley NHS Foundation Trust</v>
      </c>
      <c r="M37" t="str">
        <f>IF('[1]#export'!A38="","",IF('[1]#export'!L38="","",'[1]#export'!L38))</f>
        <v/>
      </c>
      <c r="N37" t="str">
        <f>IF('[1]#export'!A38="","",IF('[1]#export'!M38="","",TEXT('[1]#export'!M38,"00000000")))</f>
        <v/>
      </c>
      <c r="O37" t="str">
        <f>IF('[1]#export'!A38="","",IF('[1]#export'!N38="","",'[1]#export'!N38))</f>
        <v>London</v>
      </c>
      <c r="P37" t="str">
        <f>IF('[1]#export'!A38="","",IF('[1]#export'!O38="","",'[1]#export'!O38))</f>
        <v>United Kingdom</v>
      </c>
      <c r="Q37" t="str">
        <f>IF('[1]#export'!A38="","",IF('[1]#export'!Q38="","",'[1]#export'!Q38))</f>
        <v>Kelsey and Eden Park</v>
      </c>
      <c r="R37" t="str">
        <f>IF('[1]#export'!A38="","",IF('[1]#export'!P38="","",'[1]#export'!P38))</f>
        <v>E05000120</v>
      </c>
      <c r="S37" t="str">
        <f>IF('[1]#export'!A38="","",IF(LEFT('[1]#export'!P38,3)="E05","WD",IF(LEFT('[1]#export'!P38,3)="E09","LONB","")))</f>
        <v>WD</v>
      </c>
      <c r="T37" t="str">
        <f>IF('[1]#export'!A38="","",IF('[1]#export'!R38="","",'[1]#export'!R38))</f>
        <v>Community &amp; Connection 2019</v>
      </c>
      <c r="U37" t="str">
        <f>IF('[1]#export'!A38="","",'[1]#fixed_data'!$B$4)</f>
        <v>GB-CHC-1175877</v>
      </c>
      <c r="V37" t="str">
        <f>IF('[1]#export'!A38="","",'[1]#fixed_data'!$B$5)</f>
        <v>Maudsley Charity</v>
      </c>
      <c r="W37" s="6" t="str">
        <f>IF('[1]#export'!A38="","",TEXT('[1]#fixed_data'!$B$7,"yyyy-mm-ddThh:mm:ssZ"))</f>
        <v>2020-11-25T00:00:00Z</v>
      </c>
      <c r="X37" t="str">
        <f>IF('[1]#export'!A38="","",'[1]#fixed_data'!$B$8)</f>
        <v>https://maudsleycharity.org/</v>
      </c>
    </row>
    <row r="38" spans="1:24">
      <c r="A38" t="str">
        <f>IF('[1]#export'!A39="","",IF('[1]#export'!B39="","",CONCATENATE('[1]#fixed_data'!$B$1&amp;'[1]#export'!B39)))</f>
        <v>360G-MaudsleyCharity-2059</v>
      </c>
      <c r="B38" t="str">
        <f>IF('[1]#export'!A39="","",IF('[1]#export'!C39="","",'[1]#export'!C39))</f>
        <v>Bethlem Handmade Project</v>
      </c>
      <c r="C38" t="str">
        <f>IF('[1]#export'!A39="","",IF('[1]#export'!D39="","",'[1]#export'!D39))</f>
        <v>The Bethlem Handmade Enterprise is a social enterprise project funded by the Maudsley Charity, based at Bethlem Royal Hospital, where patients have been making ceramic and craft objects to sell to the public in the Maker’s Space shop. People from a range of inpatient and community services are taught vocational and craft skills while exploring their creative potential and keeping well. As well as an element of ceramic work, the project will focus on some of the other creative occupational departments within the hospital focusing on further developing new arts/craft based handmade project work, such as simple forms of printing and glass slumping.</v>
      </c>
      <c r="D38" t="str">
        <f>IF('[1]#export'!A39="","",'[1]#fixed_data'!$B$2)</f>
        <v>GBP</v>
      </c>
      <c r="E38">
        <f>IF('[1]#export'!A39="","",IF('[1]#export'!E39="","",'[1]#export'!E39))</f>
        <v>12500</v>
      </c>
      <c r="F38">
        <f>IF('[1]#export'!A39="","",IF('[1]#export'!F39="",'[1]#export'!E39,'[1]#export'!F39))</f>
        <v>12500</v>
      </c>
      <c r="G38" s="5" t="str">
        <f>IF('[1]#export'!A39="","",IF('[1]#export'!G39&lt;&gt;"",TEXT('[1]#export'!G39,"yyyy-mm-dd"),TEXT('[1]#export'!H39,"yyyy-mm-dd")))</f>
        <v>2019-07-19</v>
      </c>
      <c r="H38" s="5" t="str">
        <f>IF('[1]#export'!A39="","",IF('[1]#export'!H39="","",TEXT('[1]#export'!H39,"yyyy-mm-dd")))</f>
        <v>2019-10-01</v>
      </c>
      <c r="I38" s="5" t="str">
        <f>IF('[1]#export'!A39="","",IF('[1]#export'!I39="","",TEXT('[1]#export'!I39,"yyyy-mm-dd")))</f>
        <v>2020-12-01</v>
      </c>
      <c r="J38">
        <f>IF('[1]#export'!A39="","",IF('[1]#export'!J39="","",'[1]#export'!J39))</f>
        <v>14</v>
      </c>
      <c r="K38" t="str">
        <f>IF('[1]#export'!A39="","",IF('[1]#export'!K39="King's College London","GB-EDU-133874",IF('[1]#export'!K39="South London and Maudsley NHS Foundation Trust","GB-NHS-RV5",IF('[1]#export'!K39="Bethlem Gallery Projects Ltd","GB-COH-08194872",IF(AND(M38="",N38=""),'[1]#fixed_data'!$B$3&amp;SUBSTITUTE(L38," ","-"),IF(M38="","GB-COH-"&amp;N38,IF(LEFT(M38,2)="SC","GB-SC-"&amp;M38,IF(AND(LEFT(M38,1)="1",LEN(M38)=6),"GB-NIC-"&amp;2,"GB-CHC-"&amp;M38))))))))</f>
        <v>GB-NHS-RV5</v>
      </c>
      <c r="L38" t="str">
        <f>IF('[1]#export'!A39="","",IF('[1]#export'!K39="","",'[1]#export'!K39))</f>
        <v>South London and Maudsley NHS Foundation Trust</v>
      </c>
      <c r="M38" t="str">
        <f>IF('[1]#export'!A39="","",IF('[1]#export'!L39="","",'[1]#export'!L39))</f>
        <v/>
      </c>
      <c r="N38" t="str">
        <f>IF('[1]#export'!A39="","",IF('[1]#export'!M39="","",TEXT('[1]#export'!M39,"00000000")))</f>
        <v/>
      </c>
      <c r="O38" t="str">
        <f>IF('[1]#export'!A39="","",IF('[1]#export'!N39="","",'[1]#export'!N39))</f>
        <v>London</v>
      </c>
      <c r="P38" t="str">
        <f>IF('[1]#export'!A39="","",IF('[1]#export'!O39="","",'[1]#export'!O39))</f>
        <v>United Kingdom</v>
      </c>
      <c r="Q38" t="str">
        <f>IF('[1]#export'!A39="","",IF('[1]#export'!Q39="","",'[1]#export'!Q39))</f>
        <v>Kelsey and Eden Park</v>
      </c>
      <c r="R38" t="str">
        <f>IF('[1]#export'!A39="","",IF('[1]#export'!P39="","",'[1]#export'!P39))</f>
        <v>E05000120</v>
      </c>
      <c r="S38" t="str">
        <f>IF('[1]#export'!A39="","",IF(LEFT('[1]#export'!P39,3)="E05","WD",IF(LEFT('[1]#export'!P39,3)="E09","LONB","")))</f>
        <v>WD</v>
      </c>
      <c r="T38" t="str">
        <f>IF('[1]#export'!A39="","",IF('[1]#export'!R39="","",'[1]#export'!R39))</f>
        <v>Community &amp; Connection 2019</v>
      </c>
      <c r="U38" t="str">
        <f>IF('[1]#export'!A39="","",'[1]#fixed_data'!$B$4)</f>
        <v>GB-CHC-1175877</v>
      </c>
      <c r="V38" t="str">
        <f>IF('[1]#export'!A39="","",'[1]#fixed_data'!$B$5)</f>
        <v>Maudsley Charity</v>
      </c>
      <c r="W38" s="6" t="str">
        <f>IF('[1]#export'!A39="","",TEXT('[1]#fixed_data'!$B$7,"yyyy-mm-ddThh:mm:ssZ"))</f>
        <v>2020-11-25T00:00:00Z</v>
      </c>
      <c r="X38" t="str">
        <f>IF('[1]#export'!A39="","",'[1]#fixed_data'!$B$8)</f>
        <v>https://maudsleycharity.org/</v>
      </c>
    </row>
    <row r="39" spans="1:24">
      <c r="A39" t="str">
        <f>IF('[1]#export'!A40="","",IF('[1]#export'!B40="","",CONCATENATE('[1]#fixed_data'!$B$1&amp;'[1]#export'!B40)))</f>
        <v>360G-MaudsleyCharity-2062</v>
      </c>
      <c r="B39" t="str">
        <f>IF('[1]#export'!A40="","",IF('[1]#export'!C40="","",'[1]#export'!C40))</f>
        <v>Developing parenting programmes: 
Tackling challenging behaviour in children by engaging hard-to-reach families in online training</v>
      </c>
      <c r="C39" t="str">
        <f>IF('[1]#export'!A40="","",IF('[1]#export'!D40="","",'[1]#export'!D40))</f>
        <v xml:space="preserve">A project to develop new online parenting programmes and train supporting professionals to increase engagement in effective parenting work among disadvantaged, hard-to-reach families. The new technology, including videos and therapy that can be accessed at home, will tackle inconsistent, harsh parenting. This is the main contributor to challenging behaviour in children, the commonest mental health problem, which often leads to drug misuse, underachievement, violence and criminality.  </v>
      </c>
      <c r="D39" t="str">
        <f>IF('[1]#export'!A40="","",'[1]#fixed_data'!$B$2)</f>
        <v>GBP</v>
      </c>
      <c r="E39">
        <f>IF('[1]#export'!A40="","",IF('[1]#export'!E40="","",'[1]#export'!E40))</f>
        <v>22250</v>
      </c>
      <c r="F39">
        <f>IF('[1]#export'!A40="","",IF('[1]#export'!F40="",'[1]#export'!E40,'[1]#export'!F40))</f>
        <v>22250</v>
      </c>
      <c r="G39" s="5" t="str">
        <f>IF('[1]#export'!A40="","",IF('[1]#export'!G40&lt;&gt;"",TEXT('[1]#export'!G40,"yyyy-mm-dd"),TEXT('[1]#export'!H40,"yyyy-mm-dd")))</f>
        <v>2019-07-19</v>
      </c>
      <c r="H39" s="5" t="str">
        <f>IF('[1]#export'!A40="","",IF('[1]#export'!H40="","",TEXT('[1]#export'!H40,"yyyy-mm-dd")))</f>
        <v>2019-09-01</v>
      </c>
      <c r="I39" s="5" t="str">
        <f>IF('[1]#export'!A40="","",IF('[1]#export'!I40="","",TEXT('[1]#export'!I40,"yyyy-mm-dd")))</f>
        <v>2021-06-01</v>
      </c>
      <c r="J39">
        <f>IF('[1]#export'!A40="","",IF('[1]#export'!J40="","",'[1]#export'!J40))</f>
        <v>21</v>
      </c>
      <c r="K39" t="str">
        <f>IF('[1]#export'!A40="","",IF('[1]#export'!K40="King's College London","GB-EDU-133874",IF('[1]#export'!K40="South London and Maudsley NHS Foundation Trust","GB-NHS-RV5",IF('[1]#export'!K40="Bethlem Gallery Projects Ltd","GB-COH-08194872",IF(AND(M39="",N39=""),'[1]#fixed_data'!$B$3&amp;SUBSTITUTE(L39," ","-"),IF(M39="","GB-COH-"&amp;N39,IF(LEFT(M39,2)="SC","GB-SC-"&amp;M39,IF(AND(LEFT(M39,1)="1",LEN(M39)=6),"GB-NIC-"&amp;2,"GB-CHC-"&amp;M39))))))))</f>
        <v>GB-NHS-RV5</v>
      </c>
      <c r="L39" t="str">
        <f>IF('[1]#export'!A40="","",IF('[1]#export'!K40="","",'[1]#export'!K40))</f>
        <v>South London and Maudsley NHS Foundation Trust</v>
      </c>
      <c r="M39" t="str">
        <f>IF('[1]#export'!A40="","",IF('[1]#export'!L40="","",'[1]#export'!L40))</f>
        <v/>
      </c>
      <c r="N39" t="str">
        <f>IF('[1]#export'!A40="","",IF('[1]#export'!M40="","",TEXT('[1]#export'!M40,"00000000")))</f>
        <v/>
      </c>
      <c r="O39" t="str">
        <f>IF('[1]#export'!A40="","",IF('[1]#export'!N40="","",'[1]#export'!N40))</f>
        <v>London</v>
      </c>
      <c r="P39" t="str">
        <f>IF('[1]#export'!A40="","",IF('[1]#export'!O40="","",'[1]#export'!O40))</f>
        <v>United Kingdom</v>
      </c>
      <c r="Q39" t="str">
        <f>IF('[1]#export'!A40="","",IF('[1]#export'!Q40="","",'[1]#export'!Q40))</f>
        <v>Kelsey and Eden Park</v>
      </c>
      <c r="R39" t="str">
        <f>IF('[1]#export'!A40="","",IF('[1]#export'!P40="","",'[1]#export'!P40))</f>
        <v>E05000120</v>
      </c>
      <c r="S39" t="str">
        <f>IF('[1]#export'!A40="","",IF(LEFT('[1]#export'!P40,3)="E05","WD",IF(LEFT('[1]#export'!P40,3)="E09","LONB","")))</f>
        <v>WD</v>
      </c>
      <c r="T39" t="str">
        <f>IF('[1]#export'!A40="","",IF('[1]#export'!R40="","",'[1]#export'!R40))</f>
        <v>Community &amp; Connection 2019</v>
      </c>
      <c r="U39" t="str">
        <f>IF('[1]#export'!A40="","",'[1]#fixed_data'!$B$4)</f>
        <v>GB-CHC-1175877</v>
      </c>
      <c r="V39" t="str">
        <f>IF('[1]#export'!A40="","",'[1]#fixed_data'!$B$5)</f>
        <v>Maudsley Charity</v>
      </c>
      <c r="W39" s="6" t="str">
        <f>IF('[1]#export'!A40="","",TEXT('[1]#fixed_data'!$B$7,"yyyy-mm-ddThh:mm:ssZ"))</f>
        <v>2020-11-25T00:00:00Z</v>
      </c>
      <c r="X39" t="str">
        <f>IF('[1]#export'!A40="","",'[1]#fixed_data'!$B$8)</f>
        <v>https://maudsleycharity.org/</v>
      </c>
    </row>
    <row r="40" spans="1:24">
      <c r="A40" t="str">
        <f>IF('[1]#export'!A41="","",IF('[1]#export'!B41="","",CONCATENATE('[1]#fixed_data'!$B$1&amp;'[1]#export'!B41)))</f>
        <v>360G-MaudsleyCharity-2066</v>
      </c>
      <c r="B40" t="str">
        <f>IF('[1]#export'!A41="","",IF('[1]#export'!C41="","",'[1]#export'!C41))</f>
        <v>A trial of the Tree of Life methodology in SLaM acute forensic medium secure in-patient settings</v>
      </c>
      <c r="C40" t="str">
        <f>IF('[1]#export'!A41="","",IF('[1]#export'!D41="","",'[1]#export'!D41))</f>
        <v>Narrative therapy workshops to promote recovery and improve relationships between service users and staff. ‘Tree of Life’ is a type of narrative therapy that originated in Zimbabwe when counsellors were working in heavily trauma-stricken communities. Instead of asking the affected person to discuss and revisit a problem which can be traumatising in itself, they were asked to talk about the positive aspects of their life first through the metaphor of a tree. Funding provided to undertake a pilot of Tree of Life across two male and one female medium secure admission wards at River House, Bethlem Royal Hosptial, making it the first time the methodology has been implemented in a forensic setting.</v>
      </c>
      <c r="D40" t="str">
        <f>IF('[1]#export'!A41="","",'[1]#fixed_data'!$B$2)</f>
        <v>GBP</v>
      </c>
      <c r="E40">
        <f>IF('[1]#export'!A41="","",IF('[1]#export'!E41="","",'[1]#export'!E41))</f>
        <v>24540</v>
      </c>
      <c r="F40">
        <f>IF('[1]#export'!A41="","",IF('[1]#export'!F41="",'[1]#export'!E41,'[1]#export'!F41))</f>
        <v>24540</v>
      </c>
      <c r="G40" s="5" t="str">
        <f>IF('[1]#export'!A41="","",IF('[1]#export'!G41&lt;&gt;"",TEXT('[1]#export'!G41,"yyyy-mm-dd"),TEXT('[1]#export'!H41,"yyyy-mm-dd")))</f>
        <v>2019-07-19</v>
      </c>
      <c r="H40" s="5" t="str">
        <f>IF('[1]#export'!A41="","",IF('[1]#export'!H41="","",TEXT('[1]#export'!H41,"yyyy-mm-dd")))</f>
        <v>2019-10-14</v>
      </c>
      <c r="I40" s="5" t="str">
        <f>IF('[1]#export'!A41="","",IF('[1]#export'!I41="","",TEXT('[1]#export'!I41,"yyyy-mm-dd")))</f>
        <v>2021-10-14</v>
      </c>
      <c r="J40">
        <f>IF('[1]#export'!A41="","",IF('[1]#export'!J41="","",'[1]#export'!J41))</f>
        <v>24</v>
      </c>
      <c r="K40" t="str">
        <f>IF('[1]#export'!A41="","",IF('[1]#export'!K41="King's College London","GB-EDU-133874",IF('[1]#export'!K41="South London and Maudsley NHS Foundation Trust","GB-NHS-RV5",IF('[1]#export'!K41="Bethlem Gallery Projects Ltd","GB-COH-08194872",IF(AND(M40="",N40=""),'[1]#fixed_data'!$B$3&amp;SUBSTITUTE(L40," ","-"),IF(M40="","GB-COH-"&amp;N40,IF(LEFT(M40,2)="SC","GB-SC-"&amp;M40,IF(AND(LEFT(M40,1)="1",LEN(M40)=6),"GB-NIC-"&amp;2,"GB-CHC-"&amp;M40))))))))</f>
        <v>GB-NHS-RV5</v>
      </c>
      <c r="L40" t="str">
        <f>IF('[1]#export'!A41="","",IF('[1]#export'!K41="","",'[1]#export'!K41))</f>
        <v>South London and Maudsley NHS Foundation Trust</v>
      </c>
      <c r="M40" t="str">
        <f>IF('[1]#export'!A41="","",IF('[1]#export'!L41="","",'[1]#export'!L41))</f>
        <v/>
      </c>
      <c r="N40" t="str">
        <f>IF('[1]#export'!A41="","",IF('[1]#export'!M41="","",TEXT('[1]#export'!M41,"00000000")))</f>
        <v/>
      </c>
      <c r="O40" t="str">
        <f>IF('[1]#export'!A41="","",IF('[1]#export'!N41="","",'[1]#export'!N41))</f>
        <v>London</v>
      </c>
      <c r="P40" t="str">
        <f>IF('[1]#export'!A41="","",IF('[1]#export'!O41="","",'[1]#export'!O41))</f>
        <v>United Kingdom</v>
      </c>
      <c r="Q40" t="str">
        <f>IF('[1]#export'!A41="","",IF('[1]#export'!Q41="","",'[1]#export'!Q41))</f>
        <v>Kelsey and Eden Park</v>
      </c>
      <c r="R40" t="str">
        <f>IF('[1]#export'!A41="","",IF('[1]#export'!P41="","",'[1]#export'!P41))</f>
        <v>E05000120</v>
      </c>
      <c r="S40" t="str">
        <f>IF('[1]#export'!A41="","",IF(LEFT('[1]#export'!P41,3)="E05","WD",IF(LEFT('[1]#export'!P41,3)="E09","LONB","")))</f>
        <v>WD</v>
      </c>
      <c r="T40" t="str">
        <f>IF('[1]#export'!A41="","",IF('[1]#export'!R41="","",'[1]#export'!R41))</f>
        <v>Community &amp; Connection 2019</v>
      </c>
      <c r="U40" t="str">
        <f>IF('[1]#export'!A41="","",'[1]#fixed_data'!$B$4)</f>
        <v>GB-CHC-1175877</v>
      </c>
      <c r="V40" t="str">
        <f>IF('[1]#export'!A41="","",'[1]#fixed_data'!$B$5)</f>
        <v>Maudsley Charity</v>
      </c>
      <c r="W40" s="6" t="str">
        <f>IF('[1]#export'!A41="","",TEXT('[1]#fixed_data'!$B$7,"yyyy-mm-ddThh:mm:ssZ"))</f>
        <v>2020-11-25T00:00:00Z</v>
      </c>
      <c r="X40" t="str">
        <f>IF('[1]#export'!A41="","",'[1]#fixed_data'!$B$8)</f>
        <v>https://maudsleycharity.org/</v>
      </c>
    </row>
    <row r="41" spans="1:24">
      <c r="A41" t="str">
        <f>IF('[1]#export'!A42="","",IF('[1]#export'!B42="","",CONCATENATE('[1]#fixed_data'!$B$1&amp;'[1]#export'!B42)))</f>
        <v>360G-MaudsleyCharity-2125</v>
      </c>
      <c r="B41" t="str">
        <f>IF('[1]#export'!A42="","",IF('[1]#export'!C42="","",'[1]#export'!C42))</f>
        <v>Engaging in ME: Providing peer support groups for individuals in BAME communities with enduring mental ill health</v>
      </c>
      <c r="C41" t="str">
        <f>IF('[1]#export'!A42="","",IF('[1]#export'!D42="","",'[1]#export'!D42))</f>
        <v xml:space="preserve">A project that will provide peer support groups for individuals in BAME communities who are experiencing serious, enduring mental health problems but are reluctant to access secondary services, often for cultural reasons. In addition to offering safe places where people can participate in structured group work alongside their peers, this programme will empower participants to shape the course structure and take control of their mental health. Subsequently, people will be signposted to other relevant services where they’ll continue to receive appropriate support. The project will also open up the debate around mental health issues and how they present in different communities. </v>
      </c>
      <c r="D41" t="str">
        <f>IF('[1]#export'!A42="","",'[1]#fixed_data'!$B$2)</f>
        <v>GBP</v>
      </c>
      <c r="E41">
        <f>IF('[1]#export'!A42="","",IF('[1]#export'!E42="","",'[1]#export'!E42))</f>
        <v>24850</v>
      </c>
      <c r="F41">
        <f>IF('[1]#export'!A42="","",IF('[1]#export'!F42="",'[1]#export'!E42,'[1]#export'!F42))</f>
        <v>24850</v>
      </c>
      <c r="G41" s="5" t="str">
        <f>IF('[1]#export'!A42="","",IF('[1]#export'!G42&lt;&gt;"",TEXT('[1]#export'!G42,"yyyy-mm-dd"),TEXT('[1]#export'!H42,"yyyy-mm-dd")))</f>
        <v>2019-07-19</v>
      </c>
      <c r="H41" s="5" t="str">
        <f>IF('[1]#export'!A42="","",IF('[1]#export'!H42="","",TEXT('[1]#export'!H42,"yyyy-mm-dd")))</f>
        <v>2019-08-14</v>
      </c>
      <c r="I41" s="5" t="str">
        <f>IF('[1]#export'!A42="","",IF('[1]#export'!I42="","",TEXT('[1]#export'!I42,"yyyy-mm-dd")))</f>
        <v>2020-10-14</v>
      </c>
      <c r="J41">
        <f>IF('[1]#export'!A42="","",IF('[1]#export'!J42="","",'[1]#export'!J42))</f>
        <v>14</v>
      </c>
      <c r="K41" t="str">
        <f>IF('[1]#export'!A42="","",IF('[1]#export'!K42="King's College London","GB-EDU-133874",IF('[1]#export'!K42="South London and Maudsley NHS Foundation Trust","GB-NHS-RV5",IF('[1]#export'!K42="Bethlem Gallery Projects Ltd","GB-COH-08194872",IF(AND(M41="",N41=""),'[1]#fixed_data'!$B$3&amp;SUBSTITUTE(L41," ","-"),IF(M41="","GB-COH-"&amp;N41,IF(LEFT(M41,2)="SC","GB-SC-"&amp;M41,IF(AND(LEFT(M41,1)="1",LEN(M41)=6),"GB-NIC-"&amp;2,"GB-CHC-"&amp;M41))))))))</f>
        <v>GB-CHC-1082972</v>
      </c>
      <c r="L41" t="str">
        <f>IF('[1]#export'!A42="","",IF('[1]#export'!K42="","",'[1]#export'!K42))</f>
        <v>Bromley, Lewisham and Greenwich Mind</v>
      </c>
      <c r="M41">
        <f>IF('[1]#export'!A42="","",IF('[1]#export'!L42="","",'[1]#export'!L42))</f>
        <v>1082972</v>
      </c>
      <c r="N41" t="str">
        <f>IF('[1]#export'!A42="","",IF('[1]#export'!M42="","",TEXT('[1]#export'!M42,"00000000")))</f>
        <v>04071152</v>
      </c>
      <c r="O41" t="str">
        <f>IF('[1]#export'!A42="","",IF('[1]#export'!N42="","",'[1]#export'!N42))</f>
        <v>London</v>
      </c>
      <c r="P41" t="str">
        <f>IF('[1]#export'!A42="","",IF('[1]#export'!O42="","",'[1]#export'!O42))</f>
        <v>United Kingdom</v>
      </c>
      <c r="Q41" t="str">
        <f>IF('[1]#export'!A42="","",IF('[1]#export'!Q42="","",'[1]#export'!Q42))</f>
        <v>Orpington</v>
      </c>
      <c r="R41" t="str">
        <f>IF('[1]#export'!A42="","",IF('[1]#export'!P42="","",'[1]#export'!P42))</f>
        <v>E05000122</v>
      </c>
      <c r="S41" t="str">
        <f>IF('[1]#export'!A42="","",IF(LEFT('[1]#export'!P42,3)="E05","WD",IF(LEFT('[1]#export'!P42,3)="E09","LONB","")))</f>
        <v>WD</v>
      </c>
      <c r="T41" t="str">
        <f>IF('[1]#export'!A42="","",IF('[1]#export'!R42="","",'[1]#export'!R42))</f>
        <v>Community &amp; Connection 2019</v>
      </c>
      <c r="U41" t="str">
        <f>IF('[1]#export'!A42="","",'[1]#fixed_data'!$B$4)</f>
        <v>GB-CHC-1175877</v>
      </c>
      <c r="V41" t="str">
        <f>IF('[1]#export'!A42="","",'[1]#fixed_data'!$B$5)</f>
        <v>Maudsley Charity</v>
      </c>
      <c r="W41" s="6" t="str">
        <f>IF('[1]#export'!A42="","",TEXT('[1]#fixed_data'!$B$7,"yyyy-mm-ddThh:mm:ssZ"))</f>
        <v>2020-11-25T00:00:00Z</v>
      </c>
      <c r="X41" t="str">
        <f>IF('[1]#export'!A42="","",'[1]#fixed_data'!$B$8)</f>
        <v>https://maudsleycharity.org/</v>
      </c>
    </row>
    <row r="42" spans="1:24">
      <c r="A42" t="str">
        <f>IF('[1]#export'!A43="","",IF('[1]#export'!B43="","",CONCATENATE('[1]#fixed_data'!$B$1&amp;'[1]#export'!B43)))</f>
        <v>360G-MaudsleyCharity-2126</v>
      </c>
      <c r="B42" t="str">
        <f>IF('[1]#export'!A43="","",IF('[1]#export'!C43="","",'[1]#export'!C43))</f>
        <v>Anchor Partner: Bethlem Museum of the Mind 2019 [core operating grant]</v>
      </c>
      <c r="C42" t="str">
        <f>IF('[1]#export'!A43="","",IF('[1]#export'!D43="","",'[1]#export'!D43))</f>
        <v xml:space="preserve">Telling the history of mental healthcare through an internationally renowned collection of archives, art and historic objects. Bethlem Museum of the Mind tells the history of mental healthcare through an internationally renowned collection of archives, art and historic objects. Based on the site of the UK’s oldest residential psychiatric hospital, Bethlem Royal Hospital, it destigmatises mental illness through its challenging displays, exhibitions and extensive educational programme.  </v>
      </c>
      <c r="D42" t="str">
        <f>IF('[1]#export'!A43="","",'[1]#fixed_data'!$B$2)</f>
        <v>GBP</v>
      </c>
      <c r="E42">
        <f>IF('[1]#export'!A43="","",IF('[1]#export'!E43="","",'[1]#export'!E43))</f>
        <v>61000</v>
      </c>
      <c r="F42">
        <f>IF('[1]#export'!A43="","",IF('[1]#export'!F43="",'[1]#export'!E43,'[1]#export'!F43))</f>
        <v>61000</v>
      </c>
      <c r="G42" s="5" t="str">
        <f>IF('[1]#export'!A43="","",IF('[1]#export'!G43&lt;&gt;"",TEXT('[1]#export'!G43,"yyyy-mm-dd"),TEXT('[1]#export'!H43,"yyyy-mm-dd")))</f>
        <v>2019-06-21</v>
      </c>
      <c r="H42" s="5" t="str">
        <f>IF('[1]#export'!A43="","",IF('[1]#export'!H43="","",TEXT('[1]#export'!H43,"yyyy-mm-dd")))</f>
        <v>2019-07-01</v>
      </c>
      <c r="I42" s="5" t="str">
        <f>IF('[1]#export'!A43="","",IF('[1]#export'!I43="","",TEXT('[1]#export'!I43,"yyyy-mm-dd")))</f>
        <v>2020-07-01</v>
      </c>
      <c r="J42">
        <f>IF('[1]#export'!A43="","",IF('[1]#export'!J43="","",'[1]#export'!J43))</f>
        <v>12</v>
      </c>
      <c r="K42" t="str">
        <f>IF('[1]#export'!A43="","",IF('[1]#export'!K43="King's College London","GB-EDU-133874",IF('[1]#export'!K43="South London and Maudsley NHS Foundation Trust","GB-NHS-RV5",IF('[1]#export'!K43="Bethlem Gallery Projects Ltd","GB-COH-08194872",IF(AND(M42="",N42=""),'[1]#fixed_data'!$B$3&amp;SUBSTITUTE(L42," ","-"),IF(M42="","GB-COH-"&amp;N42,IF(LEFT(M42,2)="SC","GB-SC-"&amp;M42,IF(AND(LEFT(M42,1)="1",LEN(M42)=6),"GB-NIC-"&amp;2,"GB-CHC-"&amp;M42))))))))</f>
        <v>GB-CHC-1013523</v>
      </c>
      <c r="L42" t="str">
        <f>IF('[1]#export'!A43="","",IF('[1]#export'!K43="","",'[1]#export'!K43))</f>
        <v>Bethlem Art and History Collections Trust</v>
      </c>
      <c r="M42">
        <f>IF('[1]#export'!A43="","",IF('[1]#export'!L43="","",'[1]#export'!L43))</f>
        <v>1013523</v>
      </c>
      <c r="N42" t="str">
        <f>IF('[1]#export'!A43="","",IF('[1]#export'!M43="","",TEXT('[1]#export'!M43,"00000000")))</f>
        <v/>
      </c>
      <c r="O42" t="str">
        <f>IF('[1]#export'!A43="","",IF('[1]#export'!N43="","",'[1]#export'!N43))</f>
        <v>London</v>
      </c>
      <c r="P42" t="str">
        <f>IF('[1]#export'!A43="","",IF('[1]#export'!O43="","",'[1]#export'!O43))</f>
        <v>United Kingdom</v>
      </c>
      <c r="Q42" t="str">
        <f>IF('[1]#export'!A43="","",IF('[1]#export'!Q43="","",'[1]#export'!Q43))</f>
        <v>Kelsey and Eden Park</v>
      </c>
      <c r="R42" t="str">
        <f>IF('[1]#export'!A43="","",IF('[1]#export'!P43="","",'[1]#export'!P43))</f>
        <v>E05000120</v>
      </c>
      <c r="S42" t="str">
        <f>IF('[1]#export'!A43="","",IF(LEFT('[1]#export'!P43,3)="E05","WD",IF(LEFT('[1]#export'!P43,3)="E09","LONB","")))</f>
        <v>WD</v>
      </c>
      <c r="T42" t="str">
        <f>IF('[1]#export'!A43="","",IF('[1]#export'!R43="","",'[1]#export'!R43))</f>
        <v>Bethlem Museum</v>
      </c>
      <c r="U42" t="str">
        <f>IF('[1]#export'!A43="","",'[1]#fixed_data'!$B$4)</f>
        <v>GB-CHC-1175877</v>
      </c>
      <c r="V42" t="str">
        <f>IF('[1]#export'!A43="","",'[1]#fixed_data'!$B$5)</f>
        <v>Maudsley Charity</v>
      </c>
      <c r="W42" s="6" t="str">
        <f>IF('[1]#export'!A43="","",TEXT('[1]#fixed_data'!$B$7,"yyyy-mm-ddThh:mm:ssZ"))</f>
        <v>2020-11-25T00:00:00Z</v>
      </c>
      <c r="X42" t="str">
        <f>IF('[1]#export'!A43="","",'[1]#fixed_data'!$B$8)</f>
        <v>https://maudsleycharity.org/</v>
      </c>
    </row>
    <row r="43" spans="1:24">
      <c r="A43" t="str">
        <f>IF('[1]#export'!A44="","",IF('[1]#export'!B44="","",CONCATENATE('[1]#fixed_data'!$B$1&amp;'[1]#export'!B44)))</f>
        <v>360G-MaudsleyCharity-2136</v>
      </c>
      <c r="B43" t="str">
        <f>IF('[1]#export'!A44="","",IF('[1]#export'!C44="","",'[1]#export'!C44))</f>
        <v>Inreach workers: Supporting the transition to independent living for those in recovery from substance misuse</v>
      </c>
      <c r="C43" t="str">
        <f>IF('[1]#export'!A44="","",IF('[1]#export'!D44="","",'[1]#export'!D44))</f>
        <v xml:space="preserve">Kairos Community Trust provides hostel accommodation and treatment services primarily in Southwark, and supported housing for people with drug and alcohol problems and severe lifestyle challenges, in the wider South London community. The Maudsley Charity have funded two part-time ‘Inreach’ workers to support residents in their transition from Kairos houses into independent living. </v>
      </c>
      <c r="D43" t="str">
        <f>IF('[1]#export'!A44="","",'[1]#fixed_data'!$B$2)</f>
        <v>GBP</v>
      </c>
      <c r="E43">
        <f>IF('[1]#export'!A44="","",IF('[1]#export'!E44="","",'[1]#export'!E44))</f>
        <v>24960</v>
      </c>
      <c r="F43">
        <f>IF('[1]#export'!A44="","",IF('[1]#export'!F44="",'[1]#export'!E44,'[1]#export'!F44))</f>
        <v>24960</v>
      </c>
      <c r="G43" s="5" t="str">
        <f>IF('[1]#export'!A44="","",IF('[1]#export'!G44&lt;&gt;"",TEXT('[1]#export'!G44,"yyyy-mm-dd"),TEXT('[1]#export'!H44,"yyyy-mm-dd")))</f>
        <v>2019-07-19</v>
      </c>
      <c r="H43" s="5" t="str">
        <f>IF('[1]#export'!A44="","",IF('[1]#export'!H44="","",TEXT('[1]#export'!H44,"yyyy-mm-dd")))</f>
        <v>2019-10-01</v>
      </c>
      <c r="I43" s="5" t="str">
        <f>IF('[1]#export'!A44="","",IF('[1]#export'!I44="","",TEXT('[1]#export'!I44,"yyyy-mm-dd")))</f>
        <v>2021-10-01</v>
      </c>
      <c r="J43">
        <f>IF('[1]#export'!A44="","",IF('[1]#export'!J44="","",'[1]#export'!J44))</f>
        <v>24</v>
      </c>
      <c r="K43" t="str">
        <f>IF('[1]#export'!A44="","",IF('[1]#export'!K44="King's College London","GB-EDU-133874",IF('[1]#export'!K44="South London and Maudsley NHS Foundation Trust","GB-NHS-RV5",IF('[1]#export'!K44="Bethlem Gallery Projects Ltd","GB-COH-08194872",IF(AND(M43="",N43=""),'[1]#fixed_data'!$B$3&amp;SUBSTITUTE(L43," ","-"),IF(M43="","GB-COH-"&amp;N43,IF(LEFT(M43,2)="SC","GB-SC-"&amp;M43,IF(AND(LEFT(M43,1)="1",LEN(M43)=6),"GB-NIC-"&amp;2,"GB-CHC-"&amp;M43))))))))</f>
        <v>GB-CHC-1117763</v>
      </c>
      <c r="L43" t="str">
        <f>IF('[1]#export'!A44="","",IF('[1]#export'!K44="","",'[1]#export'!K44))</f>
        <v>Kairos Community Trust</v>
      </c>
      <c r="M43">
        <f>IF('[1]#export'!A44="","",IF('[1]#export'!L44="","",'[1]#export'!L44))</f>
        <v>1117763</v>
      </c>
      <c r="N43" t="str">
        <f>IF('[1]#export'!A44="","",IF('[1]#export'!M44="","",TEXT('[1]#export'!M44,"00000000")))</f>
        <v>05981181</v>
      </c>
      <c r="O43" t="str">
        <f>IF('[1]#export'!A44="","",IF('[1]#export'!N44="","",'[1]#export'!N44))</f>
        <v>London</v>
      </c>
      <c r="P43" t="str">
        <f>IF('[1]#export'!A44="","",IF('[1]#export'!O44="","",'[1]#export'!O44))</f>
        <v>United Kingdom</v>
      </c>
      <c r="Q43" t="str">
        <f>IF('[1]#export'!A44="","",IF('[1]#export'!Q44="","",'[1]#export'!Q44))</f>
        <v>Streatham Wells</v>
      </c>
      <c r="R43" t="str">
        <f>IF('[1]#export'!A44="","",IF('[1]#export'!P44="","",'[1]#export'!P44))</f>
        <v>E05000432</v>
      </c>
      <c r="S43" t="str">
        <f>IF('[1]#export'!A44="","",IF(LEFT('[1]#export'!P44,3)="E05","WD",IF(LEFT('[1]#export'!P44,3)="E09","LONB","")))</f>
        <v>WD</v>
      </c>
      <c r="T43" t="str">
        <f>IF('[1]#export'!A44="","",IF('[1]#export'!R44="","",'[1]#export'!R44))</f>
        <v>Community &amp; Connection 2019</v>
      </c>
      <c r="U43" t="str">
        <f>IF('[1]#export'!A44="","",'[1]#fixed_data'!$B$4)</f>
        <v>GB-CHC-1175877</v>
      </c>
      <c r="V43" t="str">
        <f>IF('[1]#export'!A44="","",'[1]#fixed_data'!$B$5)</f>
        <v>Maudsley Charity</v>
      </c>
      <c r="W43" s="6" t="str">
        <f>IF('[1]#export'!A44="","",TEXT('[1]#fixed_data'!$B$7,"yyyy-mm-ddThh:mm:ssZ"))</f>
        <v>2020-11-25T00:00:00Z</v>
      </c>
      <c r="X43" t="str">
        <f>IF('[1]#export'!A44="","",'[1]#fixed_data'!$B$8)</f>
        <v>https://maudsleycharity.org/</v>
      </c>
    </row>
    <row r="44" spans="1:24">
      <c r="A44" t="str">
        <f>IF('[1]#export'!A45="","",IF('[1]#export'!B45="","",CONCATENATE('[1]#fixed_data'!$B$1&amp;'[1]#export'!B45)))</f>
        <v>360G-MaudsleyCharity-2177</v>
      </c>
      <c r="B44" t="str">
        <f>IF('[1]#export'!A45="","",IF('[1]#export'!C45="","",'[1]#export'!C45))</f>
        <v>Anchor Partner: Bethlem Gallery 2019</v>
      </c>
      <c r="C44" t="str">
        <f>IF('[1]#export'!A45="","",IF('[1]#export'!D45="","",'[1]#export'!D45))</f>
        <v>Providing professional opportunities for artistic practice for current and former SLaM service users. Bethlem Gallery is a subsidiary of the Maudsley Charity. The core funding provided by the charity supports the gallery’s programme and artists. The programme includes collaborations with Bethlem Museum of the Mind, artists-in-residence, interdisciplinary research and partnerships with arts organisations across the UK and beyond. The Gallery campaigns for access to the arts in healthcare environments and engage audiences in learning and debate around mental health and artistic practice.</v>
      </c>
      <c r="D44" t="str">
        <f>IF('[1]#export'!A45="","",'[1]#fixed_data'!$B$2)</f>
        <v>GBP</v>
      </c>
      <c r="E44">
        <f>IF('[1]#export'!A45="","",IF('[1]#export'!E45="","",'[1]#export'!E45))</f>
        <v>146372</v>
      </c>
      <c r="F44">
        <f>IF('[1]#export'!A45="","",IF('[1]#export'!F45="",'[1]#export'!E45,'[1]#export'!F45))</f>
        <v>146372</v>
      </c>
      <c r="G44" s="5" t="str">
        <f>IF('[1]#export'!A45="","",IF('[1]#export'!G45&lt;&gt;"",TEXT('[1]#export'!G45,"yyyy-mm-dd"),TEXT('[1]#export'!H45,"yyyy-mm-dd")))</f>
        <v>2019-06-21</v>
      </c>
      <c r="H44" s="5" t="str">
        <f>IF('[1]#export'!A45="","",IF('[1]#export'!H45="","",TEXT('[1]#export'!H45,"yyyy-mm-dd")))</f>
        <v>2019-06-05</v>
      </c>
      <c r="I44" s="5" t="str">
        <f>IF('[1]#export'!A45="","",IF('[1]#export'!I45="","",TEXT('[1]#export'!I45,"yyyy-mm-dd")))</f>
        <v>2020-06-05</v>
      </c>
      <c r="J44">
        <f>IF('[1]#export'!A45="","",IF('[1]#export'!J45="","",'[1]#export'!J45))</f>
        <v>12</v>
      </c>
      <c r="K44" t="str">
        <f>IF('[1]#export'!A45="","",IF('[1]#export'!K45="King's College London","GB-EDU-133874",IF('[1]#export'!K45="South London and Maudsley NHS Foundation Trust","GB-NHS-RV5",IF('[1]#export'!K45="Bethlem Gallery Projects Ltd","GB-COH-08194872",IF(AND(M44="",N44=""),'[1]#fixed_data'!$B$3&amp;SUBSTITUTE(L44," ","-"),IF(M44="","GB-COH-"&amp;N44,IF(LEFT(M44,2)="SC","GB-SC-"&amp;M44,IF(AND(LEFT(M44,1)="1",LEN(M44)=6),"GB-NIC-"&amp;2,"GB-CHC-"&amp;M44))))))))</f>
        <v>GB-COH-08194872</v>
      </c>
      <c r="L44" t="str">
        <f>IF('[1]#export'!A45="","",IF('[1]#export'!K45="","",'[1]#export'!K45))</f>
        <v>Bethlem Gallery Projects Ltd</v>
      </c>
      <c r="M44" t="str">
        <f>IF('[1]#export'!A45="","",IF('[1]#export'!L45="","",'[1]#export'!L45))</f>
        <v>1055440-3</v>
      </c>
      <c r="N44" t="str">
        <f>IF('[1]#export'!A45="","",IF('[1]#export'!M45="","",TEXT('[1]#export'!M45,"00000000")))</f>
        <v>08194872</v>
      </c>
      <c r="O44" t="str">
        <f>IF('[1]#export'!A45="","",IF('[1]#export'!N45="","",'[1]#export'!N45))</f>
        <v>Beckenham</v>
      </c>
      <c r="P44" t="str">
        <f>IF('[1]#export'!A45="","",IF('[1]#export'!O45="","",'[1]#export'!O45))</f>
        <v>United Kingdom</v>
      </c>
      <c r="Q44" t="str">
        <f>IF('[1]#export'!A45="","",IF('[1]#export'!Q45="","",'[1]#export'!Q45))</f>
        <v>Kelsey and Eden Park</v>
      </c>
      <c r="R44" t="str">
        <f>IF('[1]#export'!A45="","",IF('[1]#export'!P45="","",'[1]#export'!P45))</f>
        <v>E05000120</v>
      </c>
      <c r="S44" t="str">
        <f>IF('[1]#export'!A45="","",IF(LEFT('[1]#export'!P45,3)="E05","WD",IF(LEFT('[1]#export'!P45,3)="E09","LONB","")))</f>
        <v>WD</v>
      </c>
      <c r="T44" t="str">
        <f>IF('[1]#export'!A45="","",IF('[1]#export'!R45="","",'[1]#export'!R45))</f>
        <v>Bethlem Gallery</v>
      </c>
      <c r="U44" t="str">
        <f>IF('[1]#export'!A45="","",'[1]#fixed_data'!$B$4)</f>
        <v>GB-CHC-1175877</v>
      </c>
      <c r="V44" t="str">
        <f>IF('[1]#export'!A45="","",'[1]#fixed_data'!$B$5)</f>
        <v>Maudsley Charity</v>
      </c>
      <c r="W44" s="6" t="str">
        <f>IF('[1]#export'!A45="","",TEXT('[1]#fixed_data'!$B$7,"yyyy-mm-ddThh:mm:ssZ"))</f>
        <v>2020-11-25T00:00:00Z</v>
      </c>
      <c r="X44" t="str">
        <f>IF('[1]#export'!A45="","",'[1]#fixed_data'!$B$8)</f>
        <v>https://maudsleycharity.org/</v>
      </c>
    </row>
    <row r="45" spans="1:24">
      <c r="A45" t="str">
        <f>IF('[1]#export'!A46="","",IF('[1]#export'!B46="","",CONCATENATE('[1]#fixed_data'!$B$1&amp;'[1]#export'!B46)))</f>
        <v>360G-MaudsleyCharity-2183</v>
      </c>
      <c r="B45" t="str">
        <f>IF('[1]#export'!A46="","",IF('[1]#export'!C46="","",'[1]#export'!C46))</f>
        <v>Anchor Partner: SLaM Hospital Welfare and Subsistence grants 2019</v>
      </c>
      <c r="C45" t="str">
        <f>IF('[1]#export'!A46="","",IF('[1]#export'!D46="","",'[1]#export'!D46))</f>
        <v>Supporting 1000 hospital inpatients every year to make their hospital stay more comfortable. Maudsley Charity has funded inpatient hospital welfare services for more than 20 years. The project ensures that patients don’t experience unnecessary hardship whilst receiving hospital inpatient care. The project extends across our main hospital inpatient sites.</v>
      </c>
      <c r="D45" t="str">
        <f>IF('[1]#export'!A46="","",'[1]#fixed_data'!$B$2)</f>
        <v>GBP</v>
      </c>
      <c r="E45">
        <f>IF('[1]#export'!A46="","",IF('[1]#export'!E46="","",'[1]#export'!E46))</f>
        <v>33000</v>
      </c>
      <c r="F45">
        <f>IF('[1]#export'!A46="","",IF('[1]#export'!F46="",'[1]#export'!E46,'[1]#export'!F46))</f>
        <v>33000</v>
      </c>
      <c r="G45" s="5" t="str">
        <f>IF('[1]#export'!A46="","",IF('[1]#export'!G46&lt;&gt;"",TEXT('[1]#export'!G46,"yyyy-mm-dd"),TEXT('[1]#export'!H46,"yyyy-mm-dd")))</f>
        <v>2019-06-30</v>
      </c>
      <c r="H45" s="5" t="str">
        <f>IF('[1]#export'!A46="","",IF('[1]#export'!H46="","",TEXT('[1]#export'!H46,"yyyy-mm-dd")))</f>
        <v>2019-06-11</v>
      </c>
      <c r="I45" s="5" t="str">
        <f>IF('[1]#export'!A46="","",IF('[1]#export'!I46="","",TEXT('[1]#export'!I46,"yyyy-mm-dd")))</f>
        <v>2020-04-11</v>
      </c>
      <c r="J45">
        <f>IF('[1]#export'!A46="","",IF('[1]#export'!J46="","",'[1]#export'!J46))</f>
        <v>10</v>
      </c>
      <c r="K45" t="str">
        <f>IF('[1]#export'!A46="","",IF('[1]#export'!K46="King's College London","GB-EDU-133874",IF('[1]#export'!K46="South London and Maudsley NHS Foundation Trust","GB-NHS-RV5",IF('[1]#export'!K46="Bethlem Gallery Projects Ltd","GB-COH-08194872",IF(AND(M45="",N45=""),'[1]#fixed_data'!$B$3&amp;SUBSTITUTE(L45," ","-"),IF(M45="","GB-COH-"&amp;N45,IF(LEFT(M45,2)="SC","GB-SC-"&amp;M45,IF(AND(LEFT(M45,1)="1",LEN(M45)=6),"GB-NIC-"&amp;2,"GB-CHC-"&amp;M45))))))))</f>
        <v>GB-NHS-RV5</v>
      </c>
      <c r="L45" t="str">
        <f>IF('[1]#export'!A46="","",IF('[1]#export'!K46="","",'[1]#export'!K46))</f>
        <v>South London and Maudsley NHS Foundation Trust</v>
      </c>
      <c r="M45" t="str">
        <f>IF('[1]#export'!A46="","",IF('[1]#export'!L46="","",'[1]#export'!L46))</f>
        <v/>
      </c>
      <c r="N45" t="str">
        <f>IF('[1]#export'!A46="","",IF('[1]#export'!M46="","",TEXT('[1]#export'!M46,"00000000")))</f>
        <v/>
      </c>
      <c r="O45" t="str">
        <f>IF('[1]#export'!A46="","",IF('[1]#export'!N46="","",'[1]#export'!N46))</f>
        <v>London</v>
      </c>
      <c r="P45" t="str">
        <f>IF('[1]#export'!A46="","",IF('[1]#export'!O46="","",'[1]#export'!O46))</f>
        <v>United Kingdom</v>
      </c>
      <c r="Q45" t="str">
        <f>IF('[1]#export'!A46="","",IF('[1]#export'!Q46="","",'[1]#export'!Q46))</f>
        <v>Kelsey and Eden Park</v>
      </c>
      <c r="R45" t="str">
        <f>IF('[1]#export'!A46="","",IF('[1]#export'!P46="","",'[1]#export'!P46))</f>
        <v>E05000120</v>
      </c>
      <c r="S45" t="str">
        <f>IF('[1]#export'!A46="","",IF(LEFT('[1]#export'!P46,3)="E05","WD",IF(LEFT('[1]#export'!P46,3)="E09","LONB","")))</f>
        <v>WD</v>
      </c>
      <c r="T45" t="str">
        <f>IF('[1]#export'!A46="","",IF('[1]#export'!R46="","",'[1]#export'!R46))</f>
        <v>Welfare</v>
      </c>
      <c r="U45" t="str">
        <f>IF('[1]#export'!A46="","",'[1]#fixed_data'!$B$4)</f>
        <v>GB-CHC-1175877</v>
      </c>
      <c r="V45" t="str">
        <f>IF('[1]#export'!A46="","",'[1]#fixed_data'!$B$5)</f>
        <v>Maudsley Charity</v>
      </c>
      <c r="W45" s="6" t="str">
        <f>IF('[1]#export'!A46="","",TEXT('[1]#fixed_data'!$B$7,"yyyy-mm-ddThh:mm:ssZ"))</f>
        <v>2020-11-25T00:00:00Z</v>
      </c>
      <c r="X45" t="str">
        <f>IF('[1]#export'!A46="","",'[1]#fixed_data'!$B$8)</f>
        <v>https://maudsleycharity.org/</v>
      </c>
    </row>
    <row r="46" spans="1:24">
      <c r="A46" t="str">
        <f>IF('[1]#export'!A47="","",IF('[1]#export'!B47="","",CONCATENATE('[1]#fixed_data'!$B$1&amp;'[1]#export'!B47)))</f>
        <v>360G-MaudsleyCharity-2184</v>
      </c>
      <c r="B46" t="str">
        <f>IF('[1]#export'!A47="","",IF('[1]#export'!C47="","",'[1]#export'!C47))</f>
        <v>Anchor Partner: SLaM Recovery College 2019</v>
      </c>
      <c r="C46" t="str">
        <f>IF('[1]#export'!A47="","",IF('[1]#export'!D47="","",'[1]#export'!D47))</f>
        <v>Staff and peer recovery workers deliver collaborative training to gain valuable insights into mental healthcare. The South London and Maudsley NHS Foundation Trust (SLaM) Recovery College is jointly funded by Maudsley Charity and SLaM, with the greater proportion of funding coming from the charity. The college enables staff and peer recovery trainers to work together to deliver a unique and collaborative form of training. The training is delivered to mixed groups of staff, service users and their supporters, enabling mental health professionals and service users to gain an insight into their different perspectives.</v>
      </c>
      <c r="D46" t="str">
        <f>IF('[1]#export'!A47="","",'[1]#fixed_data'!$B$2)</f>
        <v>GBP</v>
      </c>
      <c r="E46">
        <f>IF('[1]#export'!A47="","",IF('[1]#export'!E47="","",'[1]#export'!E47))</f>
        <v>330000</v>
      </c>
      <c r="F46">
        <f>IF('[1]#export'!A47="","",IF('[1]#export'!F47="",'[1]#export'!E47,'[1]#export'!F47))</f>
        <v>330000</v>
      </c>
      <c r="G46" s="5" t="str">
        <f>IF('[1]#export'!A47="","",IF('[1]#export'!G47&lt;&gt;"",TEXT('[1]#export'!G47,"yyyy-mm-dd"),TEXT('[1]#export'!H47,"yyyy-mm-dd")))</f>
        <v>2019-06-30</v>
      </c>
      <c r="H46" s="5" t="str">
        <f>IF('[1]#export'!A47="","",IF('[1]#export'!H47="","",TEXT('[1]#export'!H47,"yyyy-mm-dd")))</f>
        <v>2019-06-12</v>
      </c>
      <c r="I46" s="5" t="str">
        <f>IF('[1]#export'!A47="","",IF('[1]#export'!I47="","",TEXT('[1]#export'!I47,"yyyy-mm-dd")))</f>
        <v>2020-04-12</v>
      </c>
      <c r="J46">
        <f>IF('[1]#export'!A47="","",IF('[1]#export'!J47="","",'[1]#export'!J47))</f>
        <v>10</v>
      </c>
      <c r="K46" t="str">
        <f>IF('[1]#export'!A47="","",IF('[1]#export'!K47="King's College London","GB-EDU-133874",IF('[1]#export'!K47="South London and Maudsley NHS Foundation Trust","GB-NHS-RV5",IF('[1]#export'!K47="Bethlem Gallery Projects Ltd","GB-COH-08194872",IF(AND(M46="",N46=""),'[1]#fixed_data'!$B$3&amp;SUBSTITUTE(L46," ","-"),IF(M46="","GB-COH-"&amp;N46,IF(LEFT(M46,2)="SC","GB-SC-"&amp;M46,IF(AND(LEFT(M46,1)="1",LEN(M46)=6),"GB-NIC-"&amp;2,"GB-CHC-"&amp;M46))))))))</f>
        <v>GB-NHS-RV5</v>
      </c>
      <c r="L46" t="str">
        <f>IF('[1]#export'!A47="","",IF('[1]#export'!K47="","",'[1]#export'!K47))</f>
        <v>South London and Maudsley NHS Foundation Trust</v>
      </c>
      <c r="M46" t="str">
        <f>IF('[1]#export'!A47="","",IF('[1]#export'!L47="","",'[1]#export'!L47))</f>
        <v/>
      </c>
      <c r="N46" t="str">
        <f>IF('[1]#export'!A47="","",IF('[1]#export'!M47="","",TEXT('[1]#export'!M47,"00000000")))</f>
        <v/>
      </c>
      <c r="O46" t="str">
        <f>IF('[1]#export'!A47="","",IF('[1]#export'!N47="","",'[1]#export'!N47))</f>
        <v>London</v>
      </c>
      <c r="P46" t="str">
        <f>IF('[1]#export'!A47="","",IF('[1]#export'!O47="","",'[1]#export'!O47))</f>
        <v>United Kingdom</v>
      </c>
      <c r="Q46" t="str">
        <f>IF('[1]#export'!A47="","",IF('[1]#export'!Q47="","",'[1]#export'!Q47))</f>
        <v>Kelsey and Eden Park</v>
      </c>
      <c r="R46" t="str">
        <f>IF('[1]#export'!A47="","",IF('[1]#export'!P47="","",'[1]#export'!P47))</f>
        <v>E05000120</v>
      </c>
      <c r="S46" t="str">
        <f>IF('[1]#export'!A47="","",IF(LEFT('[1]#export'!P47,3)="E05","WD",IF(LEFT('[1]#export'!P47,3)="E09","LONB","")))</f>
        <v>WD</v>
      </c>
      <c r="T46" t="str">
        <f>IF('[1]#export'!A47="","",IF('[1]#export'!R47="","",'[1]#export'!R47))</f>
        <v>SLaM Recovery College</v>
      </c>
      <c r="U46" t="str">
        <f>IF('[1]#export'!A47="","",'[1]#fixed_data'!$B$4)</f>
        <v>GB-CHC-1175877</v>
      </c>
      <c r="V46" t="str">
        <f>IF('[1]#export'!A47="","",'[1]#fixed_data'!$B$5)</f>
        <v>Maudsley Charity</v>
      </c>
      <c r="W46" s="6" t="str">
        <f>IF('[1]#export'!A47="","",TEXT('[1]#fixed_data'!$B$7,"yyyy-mm-ddThh:mm:ssZ"))</f>
        <v>2020-11-25T00:00:00Z</v>
      </c>
      <c r="X46" t="str">
        <f>IF('[1]#export'!A47="","",'[1]#fixed_data'!$B$8)</f>
        <v>https://maudsleycharity.org/</v>
      </c>
    </row>
    <row r="47" spans="1:24">
      <c r="A47" t="str">
        <f>IF('[1]#export'!A48="","",IF('[1]#export'!B48="","",CONCATENATE('[1]#fixed_data'!$B$1&amp;'[1]#export'!B48)))</f>
        <v>360G-MaudsleyCharity-2185</v>
      </c>
      <c r="B47" t="str">
        <f>IF('[1]#export'!A48="","",IF('[1]#export'!C48="","",'[1]#export'!C48))</f>
        <v>Anchor Partner: SLaM Volunteering Service 2019</v>
      </c>
      <c r="C47" t="str">
        <f>IF('[1]#export'!A48="","",IF('[1]#export'!D48="","",'[1]#export'!D48))</f>
        <v>Volunteering across south London's mental health services. Funding from the Maudsley Charity and South London and Maudsley NHS Foundation Trust (SLaM) supports volunteering services across the trust’s many different sites in South and South East London.</v>
      </c>
      <c r="D47" t="str">
        <f>IF('[1]#export'!A48="","",'[1]#fixed_data'!$B$2)</f>
        <v>GBP</v>
      </c>
      <c r="E47">
        <f>IF('[1]#export'!A48="","",IF('[1]#export'!E48="","",'[1]#export'!E48))</f>
        <v>72000</v>
      </c>
      <c r="F47">
        <f>IF('[1]#export'!A48="","",IF('[1]#export'!F48="",'[1]#export'!E48,'[1]#export'!F48))</f>
        <v>72000</v>
      </c>
      <c r="G47" s="5" t="str">
        <f>IF('[1]#export'!A48="","",IF('[1]#export'!G48&lt;&gt;"",TEXT('[1]#export'!G48,"yyyy-mm-dd"),TEXT('[1]#export'!H48,"yyyy-mm-dd")))</f>
        <v>2019-06-30</v>
      </c>
      <c r="H47" s="5" t="str">
        <f>IF('[1]#export'!A48="","",IF('[1]#export'!H48="","",TEXT('[1]#export'!H48,"yyyy-mm-dd")))</f>
        <v>2019-06-12</v>
      </c>
      <c r="I47" s="5" t="str">
        <f>IF('[1]#export'!A48="","",IF('[1]#export'!I48="","",TEXT('[1]#export'!I48,"yyyy-mm-dd")))</f>
        <v>2020-04-12</v>
      </c>
      <c r="J47">
        <f>IF('[1]#export'!A48="","",IF('[1]#export'!J48="","",'[1]#export'!J48))</f>
        <v>10</v>
      </c>
      <c r="K47" t="str">
        <f>IF('[1]#export'!A48="","",IF('[1]#export'!K48="King's College London","GB-EDU-133874",IF('[1]#export'!K48="South London and Maudsley NHS Foundation Trust","GB-NHS-RV5",IF('[1]#export'!K48="Bethlem Gallery Projects Ltd","GB-COH-08194872",IF(AND(M47="",N47=""),'[1]#fixed_data'!$B$3&amp;SUBSTITUTE(L47," ","-"),IF(M47="","GB-COH-"&amp;N47,IF(LEFT(M47,2)="SC","GB-SC-"&amp;M47,IF(AND(LEFT(M47,1)="1",LEN(M47)=6),"GB-NIC-"&amp;2,"GB-CHC-"&amp;M47))))))))</f>
        <v>GB-NHS-RV5</v>
      </c>
      <c r="L47" t="str">
        <f>IF('[1]#export'!A48="","",IF('[1]#export'!K48="","",'[1]#export'!K48))</f>
        <v>South London and Maudsley NHS Foundation Trust</v>
      </c>
      <c r="M47" t="str">
        <f>IF('[1]#export'!A48="","",IF('[1]#export'!L48="","",'[1]#export'!L48))</f>
        <v/>
      </c>
      <c r="N47" t="str">
        <f>IF('[1]#export'!A48="","",IF('[1]#export'!M48="","",TEXT('[1]#export'!M48,"00000000")))</f>
        <v/>
      </c>
      <c r="O47" t="str">
        <f>IF('[1]#export'!A48="","",IF('[1]#export'!N48="","",'[1]#export'!N48))</f>
        <v>London</v>
      </c>
      <c r="P47" t="str">
        <f>IF('[1]#export'!A48="","",IF('[1]#export'!O48="","",'[1]#export'!O48))</f>
        <v>United Kingdom</v>
      </c>
      <c r="Q47" t="str">
        <f>IF('[1]#export'!A48="","",IF('[1]#export'!Q48="","",'[1]#export'!Q48))</f>
        <v>Kelsey and Eden Park</v>
      </c>
      <c r="R47" t="str">
        <f>IF('[1]#export'!A48="","",IF('[1]#export'!P48="","",'[1]#export'!P48))</f>
        <v>E05000120</v>
      </c>
      <c r="S47" t="str">
        <f>IF('[1]#export'!A48="","",IF(LEFT('[1]#export'!P48,3)="E05","WD",IF(LEFT('[1]#export'!P48,3)="E09","LONB","")))</f>
        <v>WD</v>
      </c>
      <c r="T47" t="str">
        <f>IF('[1]#export'!A48="","",IF('[1]#export'!R48="","",'[1]#export'!R48))</f>
        <v>SLaM Volunteering Service</v>
      </c>
      <c r="U47" t="str">
        <f>IF('[1]#export'!A48="","",'[1]#fixed_data'!$B$4)</f>
        <v>GB-CHC-1175877</v>
      </c>
      <c r="V47" t="str">
        <f>IF('[1]#export'!A48="","",'[1]#fixed_data'!$B$5)</f>
        <v>Maudsley Charity</v>
      </c>
      <c r="W47" s="6" t="str">
        <f>IF('[1]#export'!A48="","",TEXT('[1]#fixed_data'!$B$7,"yyyy-mm-ddThh:mm:ssZ"))</f>
        <v>2020-11-25T00:00:00Z</v>
      </c>
      <c r="X47" t="str">
        <f>IF('[1]#export'!A48="","",'[1]#fixed_data'!$B$8)</f>
        <v>https://maudsleycharity.org/</v>
      </c>
    </row>
    <row r="48" spans="1:24">
      <c r="A48" t="str">
        <f>IF('[1]#export'!A49="","",IF('[1]#export'!B49="","",CONCATENATE('[1]#fixed_data'!$B$1&amp;'[1]#export'!B49)))</f>
        <v>360G-MaudsleyCharity-2189</v>
      </c>
      <c r="B48" t="str">
        <f>IF('[1]#export'!A49="","",IF('[1]#export'!C49="","",'[1]#export'!C49))</f>
        <v>Assessing the mental health needs and outcomes of young people with epilepsy attending epilepsy clinical services in acute NHS Trusts</v>
      </c>
      <c r="C48" t="str">
        <f>IF('[1]#export'!A49="","",IF('[1]#export'!D49="","",'[1]#export'!D49))</f>
        <v xml:space="preserve">Around 80,000* young people in the UK have epilepsy, and have disproportionately more mental health problems than other young people. This project led by researchers at the Institute of Psychiatry, Psychology &amp; Neuroscience, King’s College London, working with NHS clinicians across South London and Maudsley NHS Foundation Trust, King’s College Hospital NHS Foundation Trust and Guy’s and St Thomas’ NHS Foundation Trust, will develop new interventions to screen young people with epilepsy for mental health conditions, and provide them with better care. (*neural.org).  </v>
      </c>
      <c r="D48" t="str">
        <f>IF('[1]#export'!A49="","",'[1]#fixed_data'!$B$2)</f>
        <v>GBP</v>
      </c>
      <c r="E48">
        <f>IF('[1]#export'!A49="","",IF('[1]#export'!E49="","",'[1]#export'!E49))</f>
        <v>210000</v>
      </c>
      <c r="F48">
        <f>IF('[1]#export'!A49="","",IF('[1]#export'!F49="",'[1]#export'!E49,'[1]#export'!F49))</f>
        <v>210000</v>
      </c>
      <c r="G48" s="5" t="str">
        <f>IF('[1]#export'!A49="","",IF('[1]#export'!G49&lt;&gt;"",TEXT('[1]#export'!G49,"yyyy-mm-dd"),TEXT('[1]#export'!H49,"yyyy-mm-dd")))</f>
        <v>2019-10-28</v>
      </c>
      <c r="H48" s="5" t="str">
        <f>IF('[1]#export'!A49="","",IF('[1]#export'!H49="","",TEXT('[1]#export'!H49,"yyyy-mm-dd")))</f>
        <v>2020-02-01</v>
      </c>
      <c r="I48" s="5" t="str">
        <f>IF('[1]#export'!A49="","",IF('[1]#export'!I49="","",TEXT('[1]#export'!I49,"yyyy-mm-dd")))</f>
        <v>2022-02-01</v>
      </c>
      <c r="J48">
        <f>IF('[1]#export'!A49="","",IF('[1]#export'!J49="","",'[1]#export'!J49))</f>
        <v>24</v>
      </c>
      <c r="K48" t="str">
        <f>IF('[1]#export'!A49="","",IF('[1]#export'!K49="King's College London","GB-EDU-133874",IF('[1]#export'!K49="South London and Maudsley NHS Foundation Trust","GB-NHS-RV5",IF('[1]#export'!K49="Bethlem Gallery Projects Ltd","GB-COH-08194872",IF(AND(M48="",N48=""),'[1]#fixed_data'!$B$3&amp;SUBSTITUTE(L48," ","-"),IF(M48="","GB-COH-"&amp;N48,IF(LEFT(M48,2)="SC","GB-SC-"&amp;M48,IF(AND(LEFT(M48,1)="1",LEN(M48)=6),"GB-NIC-"&amp;2,"GB-CHC-"&amp;M48))))))))</f>
        <v>GB-EDU-133874</v>
      </c>
      <c r="L48" t="str">
        <f>IF('[1]#export'!A49="","",IF('[1]#export'!K49="","",'[1]#export'!K49))</f>
        <v>King's College London</v>
      </c>
      <c r="M48" t="str">
        <f>IF('[1]#export'!A49="","",IF('[1]#export'!L49="","",'[1]#export'!L49))</f>
        <v/>
      </c>
      <c r="N48" t="str">
        <f>IF('[1]#export'!A49="","",IF('[1]#export'!M49="","",TEXT('[1]#export'!M49,"00000000")))</f>
        <v/>
      </c>
      <c r="O48" t="str">
        <f>IF('[1]#export'!A49="","",IF('[1]#export'!N49="","",'[1]#export'!N49))</f>
        <v>London</v>
      </c>
      <c r="P48" t="str">
        <f>IF('[1]#export'!A49="","",IF('[1]#export'!O49="","",'[1]#export'!O49))</f>
        <v>United Kingdom</v>
      </c>
      <c r="Q48" t="str">
        <f>IF('[1]#export'!A49="","",IF('[1]#export'!Q49="","",'[1]#export'!Q49))</f>
        <v>St James's</v>
      </c>
      <c r="R48" t="str">
        <f>IF('[1]#export'!A49="","",IF('[1]#export'!P49="","",'[1]#export'!P49))</f>
        <v>E05000644</v>
      </c>
      <c r="S48" t="str">
        <f>IF('[1]#export'!A49="","",IF(LEFT('[1]#export'!P49,3)="E05","WD",IF(LEFT('[1]#export'!P49,3)="E09","LONB","")))</f>
        <v>WD</v>
      </c>
      <c r="T48" t="str">
        <f>IF('[1]#export'!A49="","",IF('[1]#export'!R49="","",'[1]#export'!R49))</f>
        <v>Epilepsy Research 2019</v>
      </c>
      <c r="U48" t="str">
        <f>IF('[1]#export'!A49="","",'[1]#fixed_data'!$B$4)</f>
        <v>GB-CHC-1175877</v>
      </c>
      <c r="V48" t="str">
        <f>IF('[1]#export'!A49="","",'[1]#fixed_data'!$B$5)</f>
        <v>Maudsley Charity</v>
      </c>
      <c r="W48" s="6" t="str">
        <f>IF('[1]#export'!A49="","",TEXT('[1]#fixed_data'!$B$7,"yyyy-mm-ddThh:mm:ssZ"))</f>
        <v>2020-11-25T00:00:00Z</v>
      </c>
      <c r="X48" t="str">
        <f>IF('[1]#export'!A49="","",'[1]#fixed_data'!$B$8)</f>
        <v>https://maudsleycharity.org/</v>
      </c>
    </row>
    <row r="49" spans="1:24">
      <c r="A49" t="str">
        <f>IF('[1]#export'!A50="","",IF('[1]#export'!B50="","",CONCATENATE('[1]#fixed_data'!$B$1&amp;'[1]#export'!B50)))</f>
        <v>360G-MaudsleyCharity-2191</v>
      </c>
      <c r="B49" t="str">
        <f>IF('[1]#export'!A50="","",IF('[1]#export'!C50="","",'[1]#export'!C50))</f>
        <v>Anchor Partner: Schwartz Rounds 2019</v>
      </c>
      <c r="C49" t="str">
        <f>IF('[1]#export'!A50="","",IF('[1]#export'!D50="","",'[1]#export'!D50))</f>
        <v>Reflective Schwartz Rounds provide a ‘whole organisation’ reflective space for staff at South London and Maudsley NHS Foundation Trust, from all disciplines, to come together to think about the emotional impact of the work they do together. This is a Trust-wide offering which currently runs across the four main hospitals sites and Staplehurst.</v>
      </c>
      <c r="D49" t="str">
        <f>IF('[1]#export'!A50="","",'[1]#fixed_data'!$B$2)</f>
        <v>GBP</v>
      </c>
      <c r="E49">
        <f>IF('[1]#export'!A50="","",IF('[1]#export'!E50="","",'[1]#export'!E50))</f>
        <v>62400</v>
      </c>
      <c r="F49">
        <f>IF('[1]#export'!A50="","",IF('[1]#export'!F50="",'[1]#export'!E50,'[1]#export'!F50))</f>
        <v>62400</v>
      </c>
      <c r="G49" s="5" t="str">
        <f>IF('[1]#export'!A50="","",IF('[1]#export'!G50&lt;&gt;"",TEXT('[1]#export'!G50,"yyyy-mm-dd"),TEXT('[1]#export'!H50,"yyyy-mm-dd")))</f>
        <v>2019-06-30</v>
      </c>
      <c r="H49" s="5" t="str">
        <f>IF('[1]#export'!A50="","",IF('[1]#export'!H50="","",TEXT('[1]#export'!H50,"yyyy-mm-dd")))</f>
        <v>2019-06-25</v>
      </c>
      <c r="I49" s="5" t="str">
        <f>IF('[1]#export'!A50="","",IF('[1]#export'!I50="","",TEXT('[1]#export'!I50,"yyyy-mm-dd")))</f>
        <v>2020-03-25</v>
      </c>
      <c r="J49">
        <f>IF('[1]#export'!A50="","",IF('[1]#export'!J50="","",'[1]#export'!J50))</f>
        <v>9</v>
      </c>
      <c r="K49" t="str">
        <f>IF('[1]#export'!A50="","",IF('[1]#export'!K50="King's College London","GB-EDU-133874",IF('[1]#export'!K50="South London and Maudsley NHS Foundation Trust","GB-NHS-RV5",IF('[1]#export'!K50="Bethlem Gallery Projects Ltd","GB-COH-08194872",IF(AND(M49="",N49=""),'[1]#fixed_data'!$B$3&amp;SUBSTITUTE(L49," ","-"),IF(M49="","GB-COH-"&amp;N49,IF(LEFT(M49,2)="SC","GB-SC-"&amp;M49,IF(AND(LEFT(M49,1)="1",LEN(M49)=6),"GB-NIC-"&amp;2,"GB-CHC-"&amp;M49))))))))</f>
        <v>GB-NHS-RV5</v>
      </c>
      <c r="L49" t="str">
        <f>IF('[1]#export'!A50="","",IF('[1]#export'!K50="","",'[1]#export'!K50))</f>
        <v>South London and Maudsley NHS Foundation Trust</v>
      </c>
      <c r="M49" t="str">
        <f>IF('[1]#export'!A50="","",IF('[1]#export'!L50="","",'[1]#export'!L50))</f>
        <v/>
      </c>
      <c r="N49" t="str">
        <f>IF('[1]#export'!A50="","",IF('[1]#export'!M50="","",TEXT('[1]#export'!M50,"00000000")))</f>
        <v/>
      </c>
      <c r="O49" t="str">
        <f>IF('[1]#export'!A50="","",IF('[1]#export'!N50="","",'[1]#export'!N50))</f>
        <v>London</v>
      </c>
      <c r="P49" t="str">
        <f>IF('[1]#export'!A50="","",IF('[1]#export'!O50="","",'[1]#export'!O50))</f>
        <v>United Kingdom</v>
      </c>
      <c r="Q49" t="str">
        <f>IF('[1]#export'!A50="","",IF('[1]#export'!Q50="","",'[1]#export'!Q50))</f>
        <v>Kelsey and Eden Park</v>
      </c>
      <c r="R49" t="str">
        <f>IF('[1]#export'!A50="","",IF('[1]#export'!P50="","",'[1]#export'!P50))</f>
        <v>E05000120</v>
      </c>
      <c r="S49" t="str">
        <f>IF('[1]#export'!A50="","",IF(LEFT('[1]#export'!P50,3)="E05","WD",IF(LEFT('[1]#export'!P50,3)="E09","LONB","")))</f>
        <v>WD</v>
      </c>
      <c r="T49" t="str">
        <f>IF('[1]#export'!A50="","",IF('[1]#export'!R50="","",'[1]#export'!R50))</f>
        <v>SLaM 2019</v>
      </c>
      <c r="U49" t="str">
        <f>IF('[1]#export'!A50="","",'[1]#fixed_data'!$B$4)</f>
        <v>GB-CHC-1175877</v>
      </c>
      <c r="V49" t="str">
        <f>IF('[1]#export'!A50="","",'[1]#fixed_data'!$B$5)</f>
        <v>Maudsley Charity</v>
      </c>
      <c r="W49" s="6" t="str">
        <f>IF('[1]#export'!A50="","",TEXT('[1]#fixed_data'!$B$7,"yyyy-mm-ddThh:mm:ssZ"))</f>
        <v>2020-11-25T00:00:00Z</v>
      </c>
      <c r="X49" t="str">
        <f>IF('[1]#export'!A50="","",'[1]#fixed_data'!$B$8)</f>
        <v>https://maudsleycharity.org/</v>
      </c>
    </row>
    <row r="50" spans="1:24">
      <c r="A50" t="str">
        <f>IF('[1]#export'!A51="","",IF('[1]#export'!B51="","",CONCATENATE('[1]#fixed_data'!$B$1&amp;'[1]#export'!B51)))</f>
        <v>360G-MaudsleyCharity-2192</v>
      </c>
      <c r="B50" t="str">
        <f>IF('[1]#export'!A51="","",IF('[1]#export'!C51="","",'[1]#export'!C51))</f>
        <v>Supporting Black Africans from BAME communities in London with mental and emotional health problems</v>
      </c>
      <c r="C50" t="str">
        <f>IF('[1]#export'!A51="","",IF('[1]#export'!D51="","",'[1]#export'!D51))</f>
        <v>Project supports members of BAME communities from Black African backgrounds in South London with mental and emotional health difficulties. It aims at improving levels of literacy around the early signs of mental and emotional ill health and providing appropriate early intervention and preventative support. Among the target population already suffering ill health, the project will provide non-clinical support through a programme of community outreach, individual and group support sessions as well as crisis support in emergencies.</v>
      </c>
      <c r="D50" t="str">
        <f>IF('[1]#export'!A51="","",'[1]#fixed_data'!$B$2)</f>
        <v>GBP</v>
      </c>
      <c r="E50">
        <f>IF('[1]#export'!A51="","",IF('[1]#export'!E51="","",'[1]#export'!E51))</f>
        <v>2000</v>
      </c>
      <c r="F50">
        <f>IF('[1]#export'!A51="","",IF('[1]#export'!F51="",'[1]#export'!E51,'[1]#export'!F51))</f>
        <v>2000</v>
      </c>
      <c r="G50" s="5" t="str">
        <f>IF('[1]#export'!A51="","",IF('[1]#export'!G51&lt;&gt;"",TEXT('[1]#export'!G51,"yyyy-mm-dd"),TEXT('[1]#export'!H51,"yyyy-mm-dd")))</f>
        <v>2019-08-20</v>
      </c>
      <c r="H50" s="5" t="str">
        <f>IF('[1]#export'!A51="","",IF('[1]#export'!H51="","",TEXT('[1]#export'!H51,"yyyy-mm-dd")))</f>
        <v>2019-07-28</v>
      </c>
      <c r="I50" s="5" t="str">
        <f>IF('[1]#export'!A51="","",IF('[1]#export'!I51="","",TEXT('[1]#export'!I51,"yyyy-mm-dd")))</f>
        <v>2020-07-28</v>
      </c>
      <c r="J50">
        <f>IF('[1]#export'!A51="","",IF('[1]#export'!J51="","",'[1]#export'!J51))</f>
        <v>12</v>
      </c>
      <c r="K50" t="str">
        <f>IF('[1]#export'!A51="","",IF('[1]#export'!K51="King's College London","GB-EDU-133874",IF('[1]#export'!K51="South London and Maudsley NHS Foundation Trust","GB-NHS-RV5",IF('[1]#export'!K51="Bethlem Gallery Projects Ltd","GB-COH-08194872",IF(AND(M50="",N50=""),'[1]#fixed_data'!$B$3&amp;SUBSTITUTE(L50," ","-"),IF(M50="","GB-COH-"&amp;N50,IF(LEFT(M50,2)="SC","GB-SC-"&amp;M50,IF(AND(LEFT(M50,1)="1",LEN(M50)=6),"GB-NIC-"&amp;2,"GB-CHC-"&amp;M50))))))))</f>
        <v>GB-CHC-1183635</v>
      </c>
      <c r="L50" t="str">
        <f>IF('[1]#export'!A51="","",IF('[1]#export'!K51="","",'[1]#export'!K51))</f>
        <v>Besstel Child and Adult Psychiatry Foundation</v>
      </c>
      <c r="M50">
        <f>IF('[1]#export'!A51="","",IF('[1]#export'!L51="","",'[1]#export'!L51))</f>
        <v>1183635</v>
      </c>
      <c r="N50" t="str">
        <f>IF('[1]#export'!A51="","",IF('[1]#export'!M51="","",TEXT('[1]#export'!M51,"00000000")))</f>
        <v>CE017648</v>
      </c>
      <c r="O50" t="str">
        <f>IF('[1]#export'!A51="","",IF('[1]#export'!N51="","",'[1]#export'!N51))</f>
        <v>London</v>
      </c>
      <c r="P50" t="str">
        <f>IF('[1]#export'!A51="","",IF('[1]#export'!O51="","",'[1]#export'!O51))</f>
        <v>United Kingdom</v>
      </c>
      <c r="Q50" t="str">
        <f>IF('[1]#export'!A51="","",IF('[1]#export'!Q51="","",'[1]#export'!Q51))</f>
        <v>Victoria</v>
      </c>
      <c r="R50" t="str">
        <f>IF('[1]#export'!A51="","",IF('[1]#export'!P51="","",'[1]#export'!P51))</f>
        <v>E05009386</v>
      </c>
      <c r="S50" t="str">
        <f>IF('[1]#export'!A51="","",IF(LEFT('[1]#export'!P51,3)="E05","WD",IF(LEFT('[1]#export'!P51,3)="E09","LONB","")))</f>
        <v>WD</v>
      </c>
      <c r="T50" t="str">
        <f>IF('[1]#export'!A51="","",IF('[1]#export'!R51="","",'[1]#export'!R51))</f>
        <v>Ad-hoc 2019</v>
      </c>
      <c r="U50" t="str">
        <f>IF('[1]#export'!A51="","",'[1]#fixed_data'!$B$4)</f>
        <v>GB-CHC-1175877</v>
      </c>
      <c r="V50" t="str">
        <f>IF('[1]#export'!A51="","",'[1]#fixed_data'!$B$5)</f>
        <v>Maudsley Charity</v>
      </c>
      <c r="W50" s="6" t="str">
        <f>IF('[1]#export'!A51="","",TEXT('[1]#fixed_data'!$B$7,"yyyy-mm-ddThh:mm:ssZ"))</f>
        <v>2020-11-25T00:00:00Z</v>
      </c>
      <c r="X50" t="str">
        <f>IF('[1]#export'!A51="","",'[1]#fixed_data'!$B$8)</f>
        <v>https://maudsleycharity.org/</v>
      </c>
    </row>
    <row r="51" spans="1:24">
      <c r="A51" t="str">
        <f>IF('[1]#export'!A52="","",IF('[1]#export'!B52="","",CONCATENATE('[1]#fixed_data'!$B$1&amp;'[1]#export'!B52)))</f>
        <v>360G-MaudsleyCharity-2193</v>
      </c>
      <c r="B51" t="str">
        <f>IF('[1]#export'!A52="","",IF('[1]#export'!C52="","",'[1]#export'!C52))</f>
        <v>Anchor Partner: Bethlem Walled Garden 2019</v>
      </c>
      <c r="C51" t="str">
        <f>IF('[1]#export'!A52="","",IF('[1]#export'!D52="","",'[1]#export'!D52))</f>
        <v xml:space="preserve">Bethlem Occupational Therapy Garden puts patients in touch with nature at Bethlem Royal Hospital. Through a Maudsley Charity Grant, the Occupational Therapy (OT) Garden at Bethlem Royal Hospital is able to provide gardening sessions to patients, giving them time off the ward in a supported environment. The project enables patients and staff to connect with nature, grow vegetables and engage with wildlife. </v>
      </c>
      <c r="D51" t="str">
        <f>IF('[1]#export'!A52="","",'[1]#fixed_data'!$B$2)</f>
        <v>GBP</v>
      </c>
      <c r="E51">
        <f>IF('[1]#export'!A52="","",IF('[1]#export'!E52="","",'[1]#export'!E52))</f>
        <v>69200</v>
      </c>
      <c r="F51">
        <f>IF('[1]#export'!A52="","",IF('[1]#export'!F52="",'[1]#export'!E52,'[1]#export'!F52))</f>
        <v>69200</v>
      </c>
      <c r="G51" s="5" t="str">
        <f>IF('[1]#export'!A52="","",IF('[1]#export'!G52&lt;&gt;"",TEXT('[1]#export'!G52,"yyyy-mm-dd"),TEXT('[1]#export'!H52,"yyyy-mm-dd")))</f>
        <v>2019-06-30</v>
      </c>
      <c r="H51" s="5" t="str">
        <f>IF('[1]#export'!A52="","",IF('[1]#export'!H52="","",TEXT('[1]#export'!H52,"yyyy-mm-dd")))</f>
        <v>2019-07-01</v>
      </c>
      <c r="I51" s="5" t="str">
        <f>IF('[1]#export'!A52="","",IF('[1]#export'!I52="","",TEXT('[1]#export'!I52,"yyyy-mm-dd")))</f>
        <v>2020-04-01</v>
      </c>
      <c r="J51">
        <f>IF('[1]#export'!A52="","",IF('[1]#export'!J52="","",'[1]#export'!J52))</f>
        <v>9</v>
      </c>
      <c r="K51" t="str">
        <f>IF('[1]#export'!A52="","",IF('[1]#export'!K52="King's College London","GB-EDU-133874",IF('[1]#export'!K52="South London and Maudsley NHS Foundation Trust","GB-NHS-RV5",IF('[1]#export'!K52="Bethlem Gallery Projects Ltd","GB-COH-08194872",IF(AND(M51="",N51=""),'[1]#fixed_data'!$B$3&amp;SUBSTITUTE(L51," ","-"),IF(M51="","GB-COH-"&amp;N51,IF(LEFT(M51,2)="SC","GB-SC-"&amp;M51,IF(AND(LEFT(M51,1)="1",LEN(M51)=6),"GB-NIC-"&amp;2,"GB-CHC-"&amp;M51))))))))</f>
        <v>GB-NHS-RV5</v>
      </c>
      <c r="L51" t="str">
        <f>IF('[1]#export'!A52="","",IF('[1]#export'!K52="","",'[1]#export'!K52))</f>
        <v>South London and Maudsley NHS Foundation Trust</v>
      </c>
      <c r="M51" t="str">
        <f>IF('[1]#export'!A52="","",IF('[1]#export'!L52="","",'[1]#export'!L52))</f>
        <v/>
      </c>
      <c r="N51" t="str">
        <f>IF('[1]#export'!A52="","",IF('[1]#export'!M52="","",TEXT('[1]#export'!M52,"00000000")))</f>
        <v/>
      </c>
      <c r="O51" t="str">
        <f>IF('[1]#export'!A52="","",IF('[1]#export'!N52="","",'[1]#export'!N52))</f>
        <v>London</v>
      </c>
      <c r="P51" t="str">
        <f>IF('[1]#export'!A52="","",IF('[1]#export'!O52="","",'[1]#export'!O52))</f>
        <v>United Kingdom</v>
      </c>
      <c r="Q51" t="str">
        <f>IF('[1]#export'!A52="","",IF('[1]#export'!Q52="","",'[1]#export'!Q52))</f>
        <v>Kelsey and Eden Park</v>
      </c>
      <c r="R51" t="str">
        <f>IF('[1]#export'!A52="","",IF('[1]#export'!P52="","",'[1]#export'!P52))</f>
        <v>E05000120</v>
      </c>
      <c r="S51" t="str">
        <f>IF('[1]#export'!A52="","",IF(LEFT('[1]#export'!P52,3)="E05","WD",IF(LEFT('[1]#export'!P52,3)="E09","LONB","")))</f>
        <v>WD</v>
      </c>
      <c r="T51" t="str">
        <f>IF('[1]#export'!A52="","",IF('[1]#export'!R52="","",'[1]#export'!R52))</f>
        <v>SLaM 2019</v>
      </c>
      <c r="U51" t="str">
        <f>IF('[1]#export'!A52="","",'[1]#fixed_data'!$B$4)</f>
        <v>GB-CHC-1175877</v>
      </c>
      <c r="V51" t="str">
        <f>IF('[1]#export'!A52="","",'[1]#fixed_data'!$B$5)</f>
        <v>Maudsley Charity</v>
      </c>
      <c r="W51" s="6" t="str">
        <f>IF('[1]#export'!A52="","",TEXT('[1]#fixed_data'!$B$7,"yyyy-mm-ddThh:mm:ssZ"))</f>
        <v>2020-11-25T00:00:00Z</v>
      </c>
      <c r="X51" t="str">
        <f>IF('[1]#export'!A52="","",'[1]#fixed_data'!$B$8)</f>
        <v>https://maudsleycharity.org/</v>
      </c>
    </row>
    <row r="52" spans="1:24">
      <c r="A52" t="str">
        <f>IF('[1]#export'!A53="","",IF('[1]#export'!B53="","",CONCATENATE('[1]#fixed_data'!$B$1&amp;'[1]#export'!B53)))</f>
        <v>360G-MaudsleyCharity-2201</v>
      </c>
      <c r="B52" t="str">
        <f>IF('[1]#export'!A53="","",IF('[1]#export'!C53="","",'[1]#export'!C53))</f>
        <v>Pathway for Eating disorders and Autism developed from Clinical Experience - PEACE</v>
      </c>
      <c r="C52" t="str">
        <f>IF('[1]#export'!A53="","",IF('[1]#export'!D53="","",'[1]#export'!D53))</f>
        <v>Developing tailored treatment for patients with a diagnosis of Autism and an eating disorder. Working together with NHS patients, staff from South London and Maudsley NHS Foundation Trust and the Institute of Psychiatry, Psychology &amp; Neuroscience, King’s College London, will develop accessible and tailored treatment for patients with a diagnosis of autism and an eating disorder, improving clinical outcomes and developing national guidance for NHS practice, as there are currently no guidelines for this patient group.</v>
      </c>
      <c r="D52" t="str">
        <f>IF('[1]#export'!A53="","",'[1]#fixed_data'!$B$2)</f>
        <v>GBP</v>
      </c>
      <c r="E52">
        <f>IF('[1]#export'!A53="","",IF('[1]#export'!E53="","",'[1]#export'!E53))</f>
        <v>224573.76</v>
      </c>
      <c r="F52">
        <f>IF('[1]#export'!A53="","",IF('[1]#export'!F53="",'[1]#export'!E53,'[1]#export'!F53))</f>
        <v>224573.76</v>
      </c>
      <c r="G52" s="5" t="str">
        <f>IF('[1]#export'!A53="","",IF('[1]#export'!G53&lt;&gt;"",TEXT('[1]#export'!G53,"yyyy-mm-dd"),TEXT('[1]#export'!H53,"yyyy-mm-dd")))</f>
        <v>2019-12-02</v>
      </c>
      <c r="H52" s="5" t="str">
        <f>IF('[1]#export'!A53="","",IF('[1]#export'!H53="","",TEXT('[1]#export'!H53,"yyyy-mm-dd")))</f>
        <v>2020-02-03</v>
      </c>
      <c r="I52" s="5" t="str">
        <f>IF('[1]#export'!A53="","",IF('[1]#export'!I53="","",TEXT('[1]#export'!I53,"yyyy-mm-dd")))</f>
        <v>2023-02-03</v>
      </c>
      <c r="J52">
        <f>IF('[1]#export'!A53="","",IF('[1]#export'!J53="","",'[1]#export'!J53))</f>
        <v>36</v>
      </c>
      <c r="K52" t="str">
        <f>IF('[1]#export'!A53="","",IF('[1]#export'!K53="King's College London","GB-EDU-133874",IF('[1]#export'!K53="South London and Maudsley NHS Foundation Trust","GB-NHS-RV5",IF('[1]#export'!K53="Bethlem Gallery Projects Ltd","GB-COH-08194872",IF(AND(M52="",N52=""),'[1]#fixed_data'!$B$3&amp;SUBSTITUTE(L52," ","-"),IF(M52="","GB-COH-"&amp;N52,IF(LEFT(M52,2)="SC","GB-SC-"&amp;M52,IF(AND(LEFT(M52,1)="1",LEN(M52)=6),"GB-NIC-"&amp;2,"GB-CHC-"&amp;M52))))))))</f>
        <v>GB-EDU-133874</v>
      </c>
      <c r="L52" t="str">
        <f>IF('[1]#export'!A53="","",IF('[1]#export'!K53="","",'[1]#export'!K53))</f>
        <v>King's College London</v>
      </c>
      <c r="M52" t="str">
        <f>IF('[1]#export'!A53="","",IF('[1]#export'!L53="","",'[1]#export'!L53))</f>
        <v/>
      </c>
      <c r="N52" t="str">
        <f>IF('[1]#export'!A53="","",IF('[1]#export'!M53="","",TEXT('[1]#export'!M53,"00000000")))</f>
        <v/>
      </c>
      <c r="O52" t="str">
        <f>IF('[1]#export'!A53="","",IF('[1]#export'!N53="","",'[1]#export'!N53))</f>
        <v>London</v>
      </c>
      <c r="P52" t="str">
        <f>IF('[1]#export'!A53="","",IF('[1]#export'!O53="","",'[1]#export'!O53))</f>
        <v>United Kingdom</v>
      </c>
      <c r="Q52" t="str">
        <f>IF('[1]#export'!A53="","",IF('[1]#export'!Q53="","",'[1]#export'!Q53))</f>
        <v>St James's</v>
      </c>
      <c r="R52" t="str">
        <f>IF('[1]#export'!A53="","",IF('[1]#export'!P53="","",'[1]#export'!P53))</f>
        <v>E05000644</v>
      </c>
      <c r="S52" t="str">
        <f>IF('[1]#export'!A53="","",IF(LEFT('[1]#export'!P53,3)="E05","WD",IF(LEFT('[1]#export'!P53,3)="E09","LONB","")))</f>
        <v>WD</v>
      </c>
      <c r="T52" t="str">
        <f>IF('[1]#export'!A53="","",IF('[1]#export'!R53="","",'[1]#export'!R53))</f>
        <v>Innovation &amp; Improvement 2019</v>
      </c>
      <c r="U52" t="str">
        <f>IF('[1]#export'!A53="","",'[1]#fixed_data'!$B$4)</f>
        <v>GB-CHC-1175877</v>
      </c>
      <c r="V52" t="str">
        <f>IF('[1]#export'!A53="","",'[1]#fixed_data'!$B$5)</f>
        <v>Maudsley Charity</v>
      </c>
      <c r="W52" s="6" t="str">
        <f>IF('[1]#export'!A53="","",TEXT('[1]#fixed_data'!$B$7,"yyyy-mm-ddThh:mm:ssZ"))</f>
        <v>2020-11-25T00:00:00Z</v>
      </c>
      <c r="X52" t="str">
        <f>IF('[1]#export'!A53="","",'[1]#fixed_data'!$B$8)</f>
        <v>https://maudsleycharity.org/</v>
      </c>
    </row>
    <row r="53" spans="1:24">
      <c r="A53" t="str">
        <f>IF('[1]#export'!A54="","",IF('[1]#export'!B54="","",CONCATENATE('[1]#fixed_data'!$B$1&amp;'[1]#export'!B54)))</f>
        <v>360G-MaudsleyCharity-2209</v>
      </c>
      <c r="B53" t="str">
        <f>IF('[1]#export'!A54="","",IF('[1]#export'!C54="","",'[1]#export'!C54))</f>
        <v>Molehill Mountain: An app to help autistic people live better with anxiety</v>
      </c>
      <c r="C53" t="str">
        <f>IF('[1]#export'!A54="","",IF('[1]#export'!D54="","",'[1]#export'!D54))</f>
        <v xml:space="preserve">Further development of an app to help autistic people manage anxiety. A clinical team led by the Institute of Psychiatry, Psychology &amp; Neuroscience, King’s College London, working with the research charity  Autistica, will enable further development of a mobile app to support autistic people manage anxiety. This is the most common treatable  mental health condition in autism, experienced by 40% of the 700,000 autistic  people in the UK. (source: NAS) </v>
      </c>
      <c r="D53" t="str">
        <f>IF('[1]#export'!A54="","",'[1]#fixed_data'!$B$2)</f>
        <v>GBP</v>
      </c>
      <c r="E53">
        <f>IF('[1]#export'!A54="","",IF('[1]#export'!E54="","",'[1]#export'!E54))</f>
        <v>314365</v>
      </c>
      <c r="F53">
        <f>IF('[1]#export'!A54="","",IF('[1]#export'!F54="",'[1]#export'!E54,'[1]#export'!F54))</f>
        <v>314365</v>
      </c>
      <c r="G53" s="5" t="str">
        <f>IF('[1]#export'!A54="","",IF('[1]#export'!G54&lt;&gt;"",TEXT('[1]#export'!G54,"yyyy-mm-dd"),TEXT('[1]#export'!H54,"yyyy-mm-dd")))</f>
        <v>2019-12-02</v>
      </c>
      <c r="H53" s="5" t="str">
        <f>IF('[1]#export'!A54="","",IF('[1]#export'!H54="","",TEXT('[1]#export'!H54,"yyyy-mm-dd")))</f>
        <v>2020-01-01</v>
      </c>
      <c r="I53" s="5" t="str">
        <f>IF('[1]#export'!A54="","",IF('[1]#export'!I54="","",TEXT('[1]#export'!I54,"yyyy-mm-dd")))</f>
        <v>2021-07-01</v>
      </c>
      <c r="J53">
        <f>IF('[1]#export'!A54="","",IF('[1]#export'!J54="","",'[1]#export'!J54))</f>
        <v>18</v>
      </c>
      <c r="K53" t="str">
        <f>IF('[1]#export'!A54="","",IF('[1]#export'!K54="King's College London","GB-EDU-133874",IF('[1]#export'!K54="South London and Maudsley NHS Foundation Trust","GB-NHS-RV5",IF('[1]#export'!K54="Bethlem Gallery Projects Ltd","GB-COH-08194872",IF(AND(M53="",N53=""),'[1]#fixed_data'!$B$3&amp;SUBSTITUTE(L53," ","-"),IF(M53="","GB-COH-"&amp;N53,IF(LEFT(M53,2)="SC","GB-SC-"&amp;M53,IF(AND(LEFT(M53,1)="1",LEN(M53)=6),"GB-NIC-"&amp;2,"GB-CHC-"&amp;M53))))))))</f>
        <v>GB-EDU-133874</v>
      </c>
      <c r="L53" t="str">
        <f>IF('[1]#export'!A54="","",IF('[1]#export'!K54="","",'[1]#export'!K54))</f>
        <v>King's College London</v>
      </c>
      <c r="M53" t="str">
        <f>IF('[1]#export'!A54="","",IF('[1]#export'!L54="","",'[1]#export'!L54))</f>
        <v/>
      </c>
      <c r="N53" t="str">
        <f>IF('[1]#export'!A54="","",IF('[1]#export'!M54="","",TEXT('[1]#export'!M54,"00000000")))</f>
        <v/>
      </c>
      <c r="O53" t="str">
        <f>IF('[1]#export'!A54="","",IF('[1]#export'!N54="","",'[1]#export'!N54))</f>
        <v>London</v>
      </c>
      <c r="P53" t="str">
        <f>IF('[1]#export'!A54="","",IF('[1]#export'!O54="","",'[1]#export'!O54))</f>
        <v>United Kingdom</v>
      </c>
      <c r="Q53" t="str">
        <f>IF('[1]#export'!A54="","",IF('[1]#export'!Q54="","",'[1]#export'!Q54))</f>
        <v>St James's</v>
      </c>
      <c r="R53" t="str">
        <f>IF('[1]#export'!A54="","",IF('[1]#export'!P54="","",'[1]#export'!P54))</f>
        <v>E05000644</v>
      </c>
      <c r="S53" t="str">
        <f>IF('[1]#export'!A54="","",IF(LEFT('[1]#export'!P54,3)="E05","WD",IF(LEFT('[1]#export'!P54,3)="E09","LONB","")))</f>
        <v>WD</v>
      </c>
      <c r="T53" t="str">
        <f>IF('[1]#export'!A54="","",IF('[1]#export'!R54="","",'[1]#export'!R54))</f>
        <v>Innovation &amp; Improvement 2019</v>
      </c>
      <c r="U53" t="str">
        <f>IF('[1]#export'!A54="","",'[1]#fixed_data'!$B$4)</f>
        <v>GB-CHC-1175877</v>
      </c>
      <c r="V53" t="str">
        <f>IF('[1]#export'!A54="","",'[1]#fixed_data'!$B$5)</f>
        <v>Maudsley Charity</v>
      </c>
      <c r="W53" s="6" t="str">
        <f>IF('[1]#export'!A54="","",TEXT('[1]#fixed_data'!$B$7,"yyyy-mm-ddThh:mm:ssZ"))</f>
        <v>2020-11-25T00:00:00Z</v>
      </c>
      <c r="X53" t="str">
        <f>IF('[1]#export'!A54="","",'[1]#fixed_data'!$B$8)</f>
        <v>https://maudsleycharity.org/</v>
      </c>
    </row>
    <row r="54" spans="1:24">
      <c r="A54" t="str">
        <f>IF('[1]#export'!A55="","",IF('[1]#export'!B55="","",CONCATENATE('[1]#fixed_data'!$B$1&amp;'[1]#export'!B55)))</f>
        <v>360G-MaudsleyCharity-2237</v>
      </c>
      <c r="B54" t="str">
        <f>IF('[1]#export'!A55="","",IF('[1]#export'!C55="","",'[1]#export'!C55))</f>
        <v>Stakeholder views on using Body Worn Cameras in Acute Mental Health Wards: A qualitative interview study.</v>
      </c>
      <c r="C54" t="str">
        <f>IF('[1]#export'!A55="","",IF('[1]#export'!D55="","",'[1]#export'!D55))</f>
        <v xml:space="preserve">Body worn cameras allow NHS staff and patients on inpatient wards to request a situation to be filmed. The use of body worn cameras is being trialled in a number of mental health trusts in the UK. This project, led by researchers at the Institute of Psychiatry, Psychology &amp; Neuroscience, King’s College London and clinicians at South London and Maudsley NHS Foundation Trust will undertake the largest study to date of NHS staff and patient attitudes to the potential use of body worn cameras and explore the ethical and therapeutic considerations of their use in NHS healthcare settings.  </v>
      </c>
      <c r="D54" t="str">
        <f>IF('[1]#export'!A55="","",'[1]#fixed_data'!$B$2)</f>
        <v>GBP</v>
      </c>
      <c r="E54">
        <f>IF('[1]#export'!A55="","",IF('[1]#export'!E55="","",'[1]#export'!E55))</f>
        <v>60872</v>
      </c>
      <c r="F54">
        <f>IF('[1]#export'!A55="","",IF('[1]#export'!F55="",'[1]#export'!E55,'[1]#export'!F55))</f>
        <v>60872</v>
      </c>
      <c r="G54" s="5" t="str">
        <f>IF('[1]#export'!A55="","",IF('[1]#export'!G55&lt;&gt;"",TEXT('[1]#export'!G55,"yyyy-mm-dd"),TEXT('[1]#export'!H55,"yyyy-mm-dd")))</f>
        <v>2019-12-02</v>
      </c>
      <c r="H54" s="5" t="str">
        <f>IF('[1]#export'!A55="","",IF('[1]#export'!H55="","",TEXT('[1]#export'!H55,"yyyy-mm-dd")))</f>
        <v>2020-01-06</v>
      </c>
      <c r="I54" s="5" t="str">
        <f>IF('[1]#export'!A55="","",IF('[1]#export'!I55="","",TEXT('[1]#export'!I55,"yyyy-mm-dd")))</f>
        <v>2020-09-06</v>
      </c>
      <c r="J54">
        <f>IF('[1]#export'!A55="","",IF('[1]#export'!J55="","",'[1]#export'!J55))</f>
        <v>8</v>
      </c>
      <c r="K54" t="str">
        <f>IF('[1]#export'!A55="","",IF('[1]#export'!K55="King's College London","GB-EDU-133874",IF('[1]#export'!K55="South London and Maudsley NHS Foundation Trust","GB-NHS-RV5",IF('[1]#export'!K55="Bethlem Gallery Projects Ltd","GB-COH-08194872",IF(AND(M54="",N54=""),'[1]#fixed_data'!$B$3&amp;SUBSTITUTE(L54," ","-"),IF(M54="","GB-COH-"&amp;N54,IF(LEFT(M54,2)="SC","GB-SC-"&amp;M54,IF(AND(LEFT(M54,1)="1",LEN(M54)=6),"GB-NIC-"&amp;2,"GB-CHC-"&amp;M54))))))))</f>
        <v>GB-EDU-133874</v>
      </c>
      <c r="L54" t="str">
        <f>IF('[1]#export'!A55="","",IF('[1]#export'!K55="","",'[1]#export'!K55))</f>
        <v>King's College London</v>
      </c>
      <c r="M54" t="str">
        <f>IF('[1]#export'!A55="","",IF('[1]#export'!L55="","",'[1]#export'!L55))</f>
        <v/>
      </c>
      <c r="N54" t="str">
        <f>IF('[1]#export'!A55="","",IF('[1]#export'!M55="","",TEXT('[1]#export'!M55,"00000000")))</f>
        <v/>
      </c>
      <c r="O54" t="str">
        <f>IF('[1]#export'!A55="","",IF('[1]#export'!N55="","",'[1]#export'!N55))</f>
        <v>London</v>
      </c>
      <c r="P54" t="str">
        <f>IF('[1]#export'!A55="","",IF('[1]#export'!O55="","",'[1]#export'!O55))</f>
        <v>United Kingdom</v>
      </c>
      <c r="Q54" t="str">
        <f>IF('[1]#export'!A55="","",IF('[1]#export'!Q55="","",'[1]#export'!Q55))</f>
        <v>St James's</v>
      </c>
      <c r="R54" t="str">
        <f>IF('[1]#export'!A55="","",IF('[1]#export'!P55="","",'[1]#export'!P55))</f>
        <v>E05000644</v>
      </c>
      <c r="S54" t="str">
        <f>IF('[1]#export'!A55="","",IF(LEFT('[1]#export'!P55,3)="E05","WD",IF(LEFT('[1]#export'!P55,3)="E09","LONB","")))</f>
        <v>WD</v>
      </c>
      <c r="T54" t="str">
        <f>IF('[1]#export'!A55="","",IF('[1]#export'!R55="","",'[1]#export'!R55))</f>
        <v>Innovation &amp; Improvement 2019</v>
      </c>
      <c r="U54" t="str">
        <f>IF('[1]#export'!A55="","",'[1]#fixed_data'!$B$4)</f>
        <v>GB-CHC-1175877</v>
      </c>
      <c r="V54" t="str">
        <f>IF('[1]#export'!A55="","",'[1]#fixed_data'!$B$5)</f>
        <v>Maudsley Charity</v>
      </c>
      <c r="W54" s="6" t="str">
        <f>IF('[1]#export'!A55="","",TEXT('[1]#fixed_data'!$B$7,"yyyy-mm-ddThh:mm:ssZ"))</f>
        <v>2020-11-25T00:00:00Z</v>
      </c>
      <c r="X54" t="str">
        <f>IF('[1]#export'!A55="","",'[1]#fixed_data'!$B$8)</f>
        <v>https://maudsleycharity.org/</v>
      </c>
    </row>
    <row r="55" spans="1:24">
      <c r="A55" t="str">
        <f>IF('[1]#export'!A56="","",IF('[1]#export'!B56="","",CONCATENATE('[1]#fixed_data'!$B$1&amp;'[1]#export'!B56)))</f>
        <v>360G-MaudsleyCharity-2244</v>
      </c>
      <c r="B55" t="str">
        <f>IF('[1]#export'!A56="","",IF('[1]#export'!C56="","",'[1]#export'!C56))</f>
        <v xml:space="preserve">Earlier access to effective treatment in patients with psychosis:
Evaluating a new approach designed to substantially reduce the delay in accessing Clozapine
</v>
      </c>
      <c r="C55" t="str">
        <f>IF('[1]#export'!A56="","",IF('[1]#export'!D56="","",'[1]#export'!D56))</f>
        <v xml:space="preserve">In 25% of patients with psychosis, standard treatment with antipsychotic medication is ineffective. The only treatment that can help these patients is a medication called Clozapine. However, there is often a delay of several years before patients can access Clozapine treatment. Funding this project will enable clinicians at the South London and Maudsley NHS Foundation Trust and the Institute of Psychiatry, King’s College London to evaluate a new approach designed to substantially reduce this delay, allowing patients to access effective treatment sooner. If successful, this approach is likely to change the way that people with ‘treatment resistant’ psychosis are treated. </v>
      </c>
      <c r="D55" t="str">
        <f>IF('[1]#export'!A56="","",'[1]#fixed_data'!$B$2)</f>
        <v>GBP</v>
      </c>
      <c r="E55">
        <f>IF('[1]#export'!A56="","",IF('[1]#export'!E56="","",'[1]#export'!E56))</f>
        <v>458000</v>
      </c>
      <c r="F55">
        <f>IF('[1]#export'!A56="","",IF('[1]#export'!F56="",'[1]#export'!E56,'[1]#export'!F56))</f>
        <v>458000</v>
      </c>
      <c r="G55" s="5" t="str">
        <f>IF('[1]#export'!A56="","",IF('[1]#export'!G56&lt;&gt;"",TEXT('[1]#export'!G56,"yyyy-mm-dd"),TEXT('[1]#export'!H56,"yyyy-mm-dd")))</f>
        <v>2019-12-02</v>
      </c>
      <c r="H55" s="5" t="str">
        <f>IF('[1]#export'!A56="","",IF('[1]#export'!H56="","",TEXT('[1]#export'!H56,"yyyy-mm-dd")))</f>
        <v>2020-01-01</v>
      </c>
      <c r="I55" s="5" t="str">
        <f>IF('[1]#export'!A56="","",IF('[1]#export'!I56="","",TEXT('[1]#export'!I56,"yyyy-mm-dd")))</f>
        <v>2022-01-01</v>
      </c>
      <c r="J55">
        <f>IF('[1]#export'!A56="","",IF('[1]#export'!J56="","",'[1]#export'!J56))</f>
        <v>24</v>
      </c>
      <c r="K55" t="str">
        <f>IF('[1]#export'!A56="","",IF('[1]#export'!K56="King's College London","GB-EDU-133874",IF('[1]#export'!K56="South London and Maudsley NHS Foundation Trust","GB-NHS-RV5",IF('[1]#export'!K56="Bethlem Gallery Projects Ltd","GB-COH-08194872",IF(AND(M55="",N55=""),'[1]#fixed_data'!$B$3&amp;SUBSTITUTE(L55," ","-"),IF(M55="","GB-COH-"&amp;N55,IF(LEFT(M55,2)="SC","GB-SC-"&amp;M55,IF(AND(LEFT(M55,1)="1",LEN(M55)=6),"GB-NIC-"&amp;2,"GB-CHC-"&amp;M55))))))))</f>
        <v>GB-EDU-133874</v>
      </c>
      <c r="L55" t="str">
        <f>IF('[1]#export'!A56="","",IF('[1]#export'!K56="","",'[1]#export'!K56))</f>
        <v>King's College London</v>
      </c>
      <c r="M55" t="str">
        <f>IF('[1]#export'!A56="","",IF('[1]#export'!L56="","",'[1]#export'!L56))</f>
        <v/>
      </c>
      <c r="N55" t="str">
        <f>IF('[1]#export'!A56="","",IF('[1]#export'!M56="","",TEXT('[1]#export'!M56,"00000000")))</f>
        <v/>
      </c>
      <c r="O55" t="str">
        <f>IF('[1]#export'!A56="","",IF('[1]#export'!N56="","",'[1]#export'!N56))</f>
        <v>London</v>
      </c>
      <c r="P55" t="str">
        <f>IF('[1]#export'!A56="","",IF('[1]#export'!O56="","",'[1]#export'!O56))</f>
        <v>United Kingdom</v>
      </c>
      <c r="Q55" t="str">
        <f>IF('[1]#export'!A56="","",IF('[1]#export'!Q56="","",'[1]#export'!Q56))</f>
        <v>St James's</v>
      </c>
      <c r="R55" t="str">
        <f>IF('[1]#export'!A56="","",IF('[1]#export'!P56="","",'[1]#export'!P56))</f>
        <v>E05000644</v>
      </c>
      <c r="S55" t="str">
        <f>IF('[1]#export'!A56="","",IF(LEFT('[1]#export'!P56,3)="E05","WD",IF(LEFT('[1]#export'!P56,3)="E09","LONB","")))</f>
        <v>WD</v>
      </c>
      <c r="T55" t="str">
        <f>IF('[1]#export'!A56="","",IF('[1]#export'!R56="","",'[1]#export'!R56))</f>
        <v>Innovation &amp; Improvement 2019</v>
      </c>
      <c r="U55" t="str">
        <f>IF('[1]#export'!A56="","",'[1]#fixed_data'!$B$4)</f>
        <v>GB-CHC-1175877</v>
      </c>
      <c r="V55" t="str">
        <f>IF('[1]#export'!A56="","",'[1]#fixed_data'!$B$5)</f>
        <v>Maudsley Charity</v>
      </c>
      <c r="W55" s="6" t="str">
        <f>IF('[1]#export'!A56="","",TEXT('[1]#fixed_data'!$B$7,"yyyy-mm-ddThh:mm:ssZ"))</f>
        <v>2020-11-25T00:00:00Z</v>
      </c>
      <c r="X55" t="str">
        <f>IF('[1]#export'!A56="","",'[1]#fixed_data'!$B$8)</f>
        <v>https://maudsleycharity.org/</v>
      </c>
    </row>
    <row r="56" spans="1:24">
      <c r="A56" t="str">
        <f>IF('[1]#export'!A57="","",IF('[1]#export'!B57="","",CONCATENATE('[1]#fixed_data'!$B$1&amp;'[1]#export'!B57)))</f>
        <v>360G-MaudsleyCharity-2247</v>
      </c>
      <c r="B56" t="str">
        <f>IF('[1]#export'!A57="","",IF('[1]#export'!C57="","",'[1]#export'!C57))</f>
        <v>Piloting and disseminating the DISCOVER programme for care leavers who are experiencing anxiety and depression</v>
      </c>
      <c r="C56" t="str">
        <f>IF('[1]#export'!A57="","",IF('[1]#export'!D57="","",'[1]#export'!D57))</f>
        <v>Pilot and evaluate an adapted version of DISCOVER, created in 2018, for the particular needs of Looked After young people and Care Leavers aged 16-19 who experience anxiety, low mood and high stress levels in Lambeth and in Croydon.</v>
      </c>
      <c r="D56" t="str">
        <f>IF('[1]#export'!A57="","",'[1]#fixed_data'!$B$2)</f>
        <v>GBP</v>
      </c>
      <c r="E56">
        <f>IF('[1]#export'!A57="","",IF('[1]#export'!E57="","",'[1]#export'!E57))</f>
        <v>180000</v>
      </c>
      <c r="F56">
        <f>IF('[1]#export'!A57="","",IF('[1]#export'!F57="",'[1]#export'!E57,'[1]#export'!F57))</f>
        <v>180000</v>
      </c>
      <c r="G56" s="5" t="str">
        <f>IF('[1]#export'!A57="","",IF('[1]#export'!G57&lt;&gt;"",TEXT('[1]#export'!G57,"yyyy-mm-dd"),TEXT('[1]#export'!H57,"yyyy-mm-dd")))</f>
        <v>2019-12-02</v>
      </c>
      <c r="H56" s="5" t="str">
        <f>IF('[1]#export'!A57="","",IF('[1]#export'!H57="","",TEXT('[1]#export'!H57,"yyyy-mm-dd")))</f>
        <v>2020-04-01</v>
      </c>
      <c r="I56" s="5" t="str">
        <f>IF('[1]#export'!A57="","",IF('[1]#export'!I57="","",TEXT('[1]#export'!I57,"yyyy-mm-dd")))</f>
        <v>2022-04-01</v>
      </c>
      <c r="J56">
        <f>IF('[1]#export'!A57="","",IF('[1]#export'!J57="","",'[1]#export'!J57))</f>
        <v>24</v>
      </c>
      <c r="K56" t="str">
        <f>IF('[1]#export'!A57="","",IF('[1]#export'!K57="King's College London","GB-EDU-133874",IF('[1]#export'!K57="South London and Maudsley NHS Foundation Trust","GB-NHS-RV5",IF('[1]#export'!K57="Bethlem Gallery Projects Ltd","GB-COH-08194872",IF(AND(M56="",N56=""),'[1]#fixed_data'!$B$3&amp;SUBSTITUTE(L56," ","-"),IF(M56="","GB-COH-"&amp;N56,IF(LEFT(M56,2)="SC","GB-SC-"&amp;M56,IF(AND(LEFT(M56,1)="1",LEN(M56)=6),"GB-NIC-"&amp;2,"GB-CHC-"&amp;M56))))))))</f>
        <v>GB-NHS-RV5</v>
      </c>
      <c r="L56" t="str">
        <f>IF('[1]#export'!A57="","",IF('[1]#export'!K57="","",'[1]#export'!K57))</f>
        <v>South London and Maudsley NHS Foundation Trust</v>
      </c>
      <c r="M56" t="str">
        <f>IF('[1]#export'!A57="","",IF('[1]#export'!L57="","",'[1]#export'!L57))</f>
        <v/>
      </c>
      <c r="N56" t="str">
        <f>IF('[1]#export'!A57="","",IF('[1]#export'!M57="","",TEXT('[1]#export'!M57,"00000000")))</f>
        <v/>
      </c>
      <c r="O56" t="str">
        <f>IF('[1]#export'!A57="","",IF('[1]#export'!N57="","",'[1]#export'!N57))</f>
        <v>London</v>
      </c>
      <c r="P56" t="str">
        <f>IF('[1]#export'!A57="","",IF('[1]#export'!O57="","",'[1]#export'!O57))</f>
        <v>United Kingdom</v>
      </c>
      <c r="Q56" t="str">
        <f>IF('[1]#export'!A57="","",IF('[1]#export'!Q57="","",'[1]#export'!Q57))</f>
        <v>Kelsey and Eden Park</v>
      </c>
      <c r="R56" t="str">
        <f>IF('[1]#export'!A57="","",IF('[1]#export'!P57="","",'[1]#export'!P57))</f>
        <v>E05000120</v>
      </c>
      <c r="S56" t="str">
        <f>IF('[1]#export'!A57="","",IF(LEFT('[1]#export'!P57,3)="E05","WD",IF(LEFT('[1]#export'!P57,3)="E09","LONB","")))</f>
        <v>WD</v>
      </c>
      <c r="T56" t="str">
        <f>IF('[1]#export'!A57="","",IF('[1]#export'!R57="","",'[1]#export'!R57))</f>
        <v>Innovation &amp; Improvement 2019</v>
      </c>
      <c r="U56" t="str">
        <f>IF('[1]#export'!A57="","",'[1]#fixed_data'!$B$4)</f>
        <v>GB-CHC-1175877</v>
      </c>
      <c r="V56" t="str">
        <f>IF('[1]#export'!A57="","",'[1]#fixed_data'!$B$5)</f>
        <v>Maudsley Charity</v>
      </c>
      <c r="W56" s="6" t="str">
        <f>IF('[1]#export'!A57="","",TEXT('[1]#fixed_data'!$B$7,"yyyy-mm-ddThh:mm:ssZ"))</f>
        <v>2020-11-25T00:00:00Z</v>
      </c>
      <c r="X56" t="str">
        <f>IF('[1]#export'!A57="","",'[1]#fixed_data'!$B$8)</f>
        <v>https://maudsleycharity.org/</v>
      </c>
    </row>
    <row r="57" spans="1:24">
      <c r="A57" t="str">
        <f>IF('[1]#export'!A58="","",IF('[1]#export'!B58="","",CONCATENATE('[1]#fixed_data'!$B$1&amp;'[1]#export'!B58)))</f>
        <v>360G-MaudsleyCharity-2262</v>
      </c>
      <c r="B57" t="str">
        <f>IF('[1]#export'!A58="","",IF('[1]#export'!C58="","",'[1]#export'!C58))</f>
        <v>World Suicide Prevention Day 2019: Suicide Prevention Film</v>
      </c>
      <c r="C57" t="str">
        <f>IF('[1]#export'!A58="","",IF('[1]#export'!D58="","",'[1]#export'!D58))</f>
        <v xml:space="preserve">Funding to create a film to mark World Suicide Prevention Day (10th September) to be shared with SLaM staff and via social media. The content of the film will be talking about new SLaM strategy, and will include the lived experience of someone who is bereaved by suicide. </v>
      </c>
      <c r="D57" t="str">
        <f>IF('[1]#export'!A58="","",'[1]#fixed_data'!$B$2)</f>
        <v>GBP</v>
      </c>
      <c r="E57">
        <f>IF('[1]#export'!A58="","",IF('[1]#export'!E58="","",'[1]#export'!E58))</f>
        <v>2000</v>
      </c>
      <c r="F57">
        <f>IF('[1]#export'!A58="","",IF('[1]#export'!F58="",'[1]#export'!E58,'[1]#export'!F58))</f>
        <v>2000</v>
      </c>
      <c r="G57" s="5" t="str">
        <f>IF('[1]#export'!A58="","",IF('[1]#export'!G58&lt;&gt;"",TEXT('[1]#export'!G58,"yyyy-mm-dd"),TEXT('[1]#export'!H58,"yyyy-mm-dd")))</f>
        <v>2019-08-20</v>
      </c>
      <c r="H57" s="5" t="str">
        <f>IF('[1]#export'!A58="","",IF('[1]#export'!H58="","",TEXT('[1]#export'!H58,"yyyy-mm-dd")))</f>
        <v>2019-08-11</v>
      </c>
      <c r="I57" s="5" t="str">
        <f>IF('[1]#export'!A58="","",IF('[1]#export'!I58="","",TEXT('[1]#export'!I58,"yyyy-mm-dd")))</f>
        <v>2019-09-11</v>
      </c>
      <c r="J57">
        <f>IF('[1]#export'!A58="","",IF('[1]#export'!J58="","",'[1]#export'!J58))</f>
        <v>1</v>
      </c>
      <c r="K57" t="str">
        <f>IF('[1]#export'!A58="","",IF('[1]#export'!K58="King's College London","GB-EDU-133874",IF('[1]#export'!K58="South London and Maudsley NHS Foundation Trust","GB-NHS-RV5",IF('[1]#export'!K58="Bethlem Gallery Projects Ltd","GB-COH-08194872",IF(AND(M57="",N57=""),'[1]#fixed_data'!$B$3&amp;SUBSTITUTE(L57," ","-"),IF(M57="","GB-COH-"&amp;N57,IF(LEFT(M57,2)="SC","GB-SC-"&amp;M57,IF(AND(LEFT(M57,1)="1",LEN(M57)=6),"GB-NIC-"&amp;2,"GB-CHC-"&amp;M57))))))))</f>
        <v>GB-NHS-RV5</v>
      </c>
      <c r="L57" t="str">
        <f>IF('[1]#export'!A58="","",IF('[1]#export'!K58="","",'[1]#export'!K58))</f>
        <v>South London and Maudsley NHS Foundation Trust</v>
      </c>
      <c r="M57" t="str">
        <f>IF('[1]#export'!A58="","",IF('[1]#export'!L58="","",'[1]#export'!L58))</f>
        <v/>
      </c>
      <c r="N57" t="str">
        <f>IF('[1]#export'!A58="","",IF('[1]#export'!M58="","",TEXT('[1]#export'!M58,"00000000")))</f>
        <v/>
      </c>
      <c r="O57" t="str">
        <f>IF('[1]#export'!A58="","",IF('[1]#export'!N58="","",'[1]#export'!N58))</f>
        <v>London</v>
      </c>
      <c r="P57" t="str">
        <f>IF('[1]#export'!A58="","",IF('[1]#export'!O58="","",'[1]#export'!O58))</f>
        <v>United Kingdom</v>
      </c>
      <c r="Q57" t="str">
        <f>IF('[1]#export'!A58="","",IF('[1]#export'!Q58="","",'[1]#export'!Q58))</f>
        <v>Kelsey and Eden Park</v>
      </c>
      <c r="R57" t="str">
        <f>IF('[1]#export'!A58="","",IF('[1]#export'!P58="","",'[1]#export'!P58))</f>
        <v>E05000120</v>
      </c>
      <c r="S57" t="str">
        <f>IF('[1]#export'!A58="","",IF(LEFT('[1]#export'!P58,3)="E05","WD",IF(LEFT('[1]#export'!P58,3)="E09","LONB","")))</f>
        <v>WD</v>
      </c>
      <c r="T57" t="str">
        <f>IF('[1]#export'!A58="","",IF('[1]#export'!R58="","",'[1]#export'!R58))</f>
        <v>Ad-hoc 2019</v>
      </c>
      <c r="U57" t="str">
        <f>IF('[1]#export'!A58="","",'[1]#fixed_data'!$B$4)</f>
        <v>GB-CHC-1175877</v>
      </c>
      <c r="V57" t="str">
        <f>IF('[1]#export'!A58="","",'[1]#fixed_data'!$B$5)</f>
        <v>Maudsley Charity</v>
      </c>
      <c r="W57" s="6" t="str">
        <f>IF('[1]#export'!A58="","",TEXT('[1]#fixed_data'!$B$7,"yyyy-mm-ddThh:mm:ssZ"))</f>
        <v>2020-11-25T00:00:00Z</v>
      </c>
      <c r="X57" t="str">
        <f>IF('[1]#export'!A58="","",'[1]#fixed_data'!$B$8)</f>
        <v>https://maudsleycharity.org/</v>
      </c>
    </row>
    <row r="58" spans="1:24">
      <c r="A58" t="str">
        <f>IF('[1]#export'!A59="","",IF('[1]#export'!B59="","",CONCATENATE('[1]#fixed_data'!$B$1&amp;'[1]#export'!B59)))</f>
        <v>360G-MaudsleyCharity-2277</v>
      </c>
      <c r="B58" t="str">
        <f>IF('[1]#export'!A59="","",IF('[1]#export'!C59="","",'[1]#export'!C59))</f>
        <v>40th Anniversary of Mother and Baby Unit</v>
      </c>
      <c r="C58" t="str">
        <f>IF('[1]#export'!A59="","",IF('[1]#export'!D59="","",'[1]#export'!D59))</f>
        <v>A celebration to commemorate the 40th Anniversary of the SLaM Mother and Baby Unit with mums, babies and their families, staff and stakeholders.</v>
      </c>
      <c r="D58" t="str">
        <f>IF('[1]#export'!A59="","",'[1]#fixed_data'!$B$2)</f>
        <v>GBP</v>
      </c>
      <c r="E58">
        <f>IF('[1]#export'!A59="","",IF('[1]#export'!E59="","",'[1]#export'!E59))</f>
        <v>500</v>
      </c>
      <c r="F58">
        <f>IF('[1]#export'!A59="","",IF('[1]#export'!F59="",'[1]#export'!E59,'[1]#export'!F59))</f>
        <v>500</v>
      </c>
      <c r="G58" s="5" t="str">
        <f>IF('[1]#export'!A59="","",IF('[1]#export'!G59&lt;&gt;"",TEXT('[1]#export'!G59,"yyyy-mm-dd"),TEXT('[1]#export'!H59,"yyyy-mm-dd")))</f>
        <v>2019-09-05</v>
      </c>
      <c r="H58" s="5" t="str">
        <f>IF('[1]#export'!A59="","",IF('[1]#export'!H59="","",TEXT('[1]#export'!H59,"yyyy-mm-dd")))</f>
        <v>2019-10-16</v>
      </c>
      <c r="I58" s="5" t="str">
        <f>IF('[1]#export'!A59="","",IF('[1]#export'!I59="","",TEXT('[1]#export'!I59,"yyyy-mm-dd")))</f>
        <v>2019-12-16</v>
      </c>
      <c r="J58">
        <f>IF('[1]#export'!A59="","",IF('[1]#export'!J59="","",'[1]#export'!J59))</f>
        <v>2</v>
      </c>
      <c r="K58" t="str">
        <f>IF('[1]#export'!A59="","",IF('[1]#export'!K59="King's College London","GB-EDU-133874",IF('[1]#export'!K59="South London and Maudsley NHS Foundation Trust","GB-NHS-RV5",IF('[1]#export'!K59="Bethlem Gallery Projects Ltd","GB-COH-08194872",IF(AND(M58="",N58=""),'[1]#fixed_data'!$B$3&amp;SUBSTITUTE(L58," ","-"),IF(M58="","GB-COH-"&amp;N58,IF(LEFT(M58,2)="SC","GB-SC-"&amp;M58,IF(AND(LEFT(M58,1)="1",LEN(M58)=6),"GB-NIC-"&amp;2,"GB-CHC-"&amp;M58))))))))</f>
        <v>GB-NHS-RV5</v>
      </c>
      <c r="L58" t="str">
        <f>IF('[1]#export'!A59="","",IF('[1]#export'!K59="","",'[1]#export'!K59))</f>
        <v>South London and Maudsley NHS Foundation Trust</v>
      </c>
      <c r="M58" t="str">
        <f>IF('[1]#export'!A59="","",IF('[1]#export'!L59="","",'[1]#export'!L59))</f>
        <v/>
      </c>
      <c r="N58" t="str">
        <f>IF('[1]#export'!A59="","",IF('[1]#export'!M59="","",TEXT('[1]#export'!M59,"00000000")))</f>
        <v/>
      </c>
      <c r="O58" t="str">
        <f>IF('[1]#export'!A59="","",IF('[1]#export'!N59="","",'[1]#export'!N59))</f>
        <v>London</v>
      </c>
      <c r="P58" t="str">
        <f>IF('[1]#export'!A59="","",IF('[1]#export'!O59="","",'[1]#export'!O59))</f>
        <v>United Kingdom</v>
      </c>
      <c r="Q58" t="str">
        <f>IF('[1]#export'!A59="","",IF('[1]#export'!Q59="","",'[1]#export'!Q59))</f>
        <v>Kelsey and Eden Park</v>
      </c>
      <c r="R58" t="str">
        <f>IF('[1]#export'!A59="","",IF('[1]#export'!P59="","",'[1]#export'!P59))</f>
        <v>E05000120</v>
      </c>
      <c r="S58" t="str">
        <f>IF('[1]#export'!A59="","",IF(LEFT('[1]#export'!P59,3)="E05","WD",IF(LEFT('[1]#export'!P59,3)="E09","LONB","")))</f>
        <v>WD</v>
      </c>
      <c r="T58" t="str">
        <f>IF('[1]#export'!A59="","",IF('[1]#export'!R59="","",'[1]#export'!R59))</f>
        <v>Special Purpose Funds</v>
      </c>
      <c r="U58" t="str">
        <f>IF('[1]#export'!A59="","",'[1]#fixed_data'!$B$4)</f>
        <v>GB-CHC-1175877</v>
      </c>
      <c r="V58" t="str">
        <f>IF('[1]#export'!A59="","",'[1]#fixed_data'!$B$5)</f>
        <v>Maudsley Charity</v>
      </c>
      <c r="W58" s="6" t="str">
        <f>IF('[1]#export'!A59="","",TEXT('[1]#fixed_data'!$B$7,"yyyy-mm-ddThh:mm:ssZ"))</f>
        <v>2020-11-25T00:00:00Z</v>
      </c>
      <c r="X58" t="str">
        <f>IF('[1]#export'!A59="","",'[1]#fixed_data'!$B$8)</f>
        <v>https://maudsleycharity.org/</v>
      </c>
    </row>
    <row r="59" spans="1:24">
      <c r="A59" t="str">
        <f>IF('[1]#export'!A60="","",IF('[1]#export'!B60="","",CONCATENATE('[1]#fixed_data'!$B$1&amp;'[1]#export'!B60)))</f>
        <v>360G-MaudsleyCharity-2279</v>
      </c>
      <c r="B59" t="str">
        <f>IF('[1]#export'!A60="","",IF('[1]#export'!C60="","",'[1]#export'!C60))</f>
        <v>Massage Therapy Sessions for Mums</v>
      </c>
      <c r="C59" t="str">
        <f>IF('[1]#export'!A60="","",IF('[1]#export'!D60="","",'[1]#export'!D60))</f>
        <v>11 Weekly Massage Therapy Sessions for patients in the Mother and Baby Unit (MBU) at SLaM.</v>
      </c>
      <c r="D59" t="str">
        <f>IF('[1]#export'!A60="","",'[1]#fixed_data'!$B$2)</f>
        <v>GBP</v>
      </c>
      <c r="E59">
        <f>IF('[1]#export'!A60="","",IF('[1]#export'!E60="","",'[1]#export'!E60))</f>
        <v>1800</v>
      </c>
      <c r="F59">
        <f>IF('[1]#export'!A60="","",IF('[1]#export'!F60="",'[1]#export'!E60,'[1]#export'!F60))</f>
        <v>1800</v>
      </c>
      <c r="G59" s="5" t="str">
        <f>IF('[1]#export'!A60="","",IF('[1]#export'!G60&lt;&gt;"",TEXT('[1]#export'!G60,"yyyy-mm-dd"),TEXT('[1]#export'!H60,"yyyy-mm-dd")))</f>
        <v>2019-09-05</v>
      </c>
      <c r="H59" s="5" t="str">
        <f>IF('[1]#export'!A60="","",IF('[1]#export'!H60="","",TEXT('[1]#export'!H60,"yyyy-mm-dd")))</f>
        <v>2019-08-14</v>
      </c>
      <c r="I59" s="5" t="str">
        <f>IF('[1]#export'!A60="","",IF('[1]#export'!I60="","",TEXT('[1]#export'!I60,"yyyy-mm-dd")))</f>
        <v>2019-11-14</v>
      </c>
      <c r="J59">
        <f>IF('[1]#export'!A60="","",IF('[1]#export'!J60="","",'[1]#export'!J60))</f>
        <v>3</v>
      </c>
      <c r="K59" t="str">
        <f>IF('[1]#export'!A60="","",IF('[1]#export'!K60="King's College London","GB-EDU-133874",IF('[1]#export'!K60="South London and Maudsley NHS Foundation Trust","GB-NHS-RV5",IF('[1]#export'!K60="Bethlem Gallery Projects Ltd","GB-COH-08194872",IF(AND(M59="",N59=""),'[1]#fixed_data'!$B$3&amp;SUBSTITUTE(L59," ","-"),IF(M59="","GB-COH-"&amp;N59,IF(LEFT(M59,2)="SC","GB-SC-"&amp;M59,IF(AND(LEFT(M59,1)="1",LEN(M59)=6),"GB-NIC-"&amp;2,"GB-CHC-"&amp;M59))))))))</f>
        <v>GB-NHS-RV5</v>
      </c>
      <c r="L59" t="str">
        <f>IF('[1]#export'!A60="","",IF('[1]#export'!K60="","",'[1]#export'!K60))</f>
        <v>South London and Maudsley NHS Foundation Trust</v>
      </c>
      <c r="M59" t="str">
        <f>IF('[1]#export'!A60="","",IF('[1]#export'!L60="","",'[1]#export'!L60))</f>
        <v/>
      </c>
      <c r="N59" t="str">
        <f>IF('[1]#export'!A60="","",IF('[1]#export'!M60="","",TEXT('[1]#export'!M60,"00000000")))</f>
        <v/>
      </c>
      <c r="O59" t="str">
        <f>IF('[1]#export'!A60="","",IF('[1]#export'!N60="","",'[1]#export'!N60))</f>
        <v>London</v>
      </c>
      <c r="P59" t="str">
        <f>IF('[1]#export'!A60="","",IF('[1]#export'!O60="","",'[1]#export'!O60))</f>
        <v>United Kingdom</v>
      </c>
      <c r="Q59" t="str">
        <f>IF('[1]#export'!A60="","",IF('[1]#export'!Q60="","",'[1]#export'!Q60))</f>
        <v>Kelsey and Eden Park</v>
      </c>
      <c r="R59" t="str">
        <f>IF('[1]#export'!A60="","",IF('[1]#export'!P60="","",'[1]#export'!P60))</f>
        <v>E05000120</v>
      </c>
      <c r="S59" t="str">
        <f>IF('[1]#export'!A60="","",IF(LEFT('[1]#export'!P60,3)="E05","WD",IF(LEFT('[1]#export'!P60,3)="E09","LONB","")))</f>
        <v>WD</v>
      </c>
      <c r="T59" t="str">
        <f>IF('[1]#export'!A60="","",IF('[1]#export'!R60="","",'[1]#export'!R60))</f>
        <v>Special Purpose Funds</v>
      </c>
      <c r="U59" t="str">
        <f>IF('[1]#export'!A60="","",'[1]#fixed_data'!$B$4)</f>
        <v>GB-CHC-1175877</v>
      </c>
      <c r="V59" t="str">
        <f>IF('[1]#export'!A60="","",'[1]#fixed_data'!$B$5)</f>
        <v>Maudsley Charity</v>
      </c>
      <c r="W59" s="6" t="str">
        <f>IF('[1]#export'!A60="","",TEXT('[1]#fixed_data'!$B$7,"yyyy-mm-ddThh:mm:ssZ"))</f>
        <v>2020-11-25T00:00:00Z</v>
      </c>
      <c r="X59" t="str">
        <f>IF('[1]#export'!A60="","",'[1]#fixed_data'!$B$8)</f>
        <v>https://maudsleycharity.org/</v>
      </c>
    </row>
    <row r="60" spans="1:24">
      <c r="A60" t="str">
        <f>IF('[1]#export'!A61="","",IF('[1]#export'!B61="","",CONCATENATE('[1]#fixed_data'!$B$1&amp;'[1]#export'!B61)))</f>
        <v>360G-MaudsleyCharity-2281</v>
      </c>
      <c r="B60" t="str">
        <f>IF('[1]#export'!A61="","",IF('[1]#export'!C61="","",'[1]#export'!C61))</f>
        <v>Maudsley Centre CAED Intensive Treatment Programme: Therapeutic trips in London for children and young people with anorexia nervosa</v>
      </c>
      <c r="C60" t="str">
        <f>IF('[1]#export'!A61="","",IF('[1]#export'!D61="","",'[1]#export'!D61))</f>
        <v xml:space="preserve">Thereapeutic trips in London for young people in CAEDS (Child and Adolescent Eating Disorder Service) in the Micahel Rutter Centre with anorexia nervosa admitted to the summer Intensive Treatment Programme to aid their treatment and facilitate food challenges and social eating. The service is an intensive day programme for young people with anorexia nervosa. ITP (Intensive Treatment Programme) is part of MCCAED - Maudsley Centre for Children and Adolescent Eating Disorders.
</v>
      </c>
      <c r="D60" t="str">
        <f>IF('[1]#export'!A61="","",'[1]#fixed_data'!$B$2)</f>
        <v>GBP</v>
      </c>
      <c r="E60">
        <f>IF('[1]#export'!A61="","",IF('[1]#export'!E61="","",'[1]#export'!E61))</f>
        <v>440</v>
      </c>
      <c r="F60">
        <f>IF('[1]#export'!A61="","",IF('[1]#export'!F61="",'[1]#export'!E61,'[1]#export'!F61))</f>
        <v>440</v>
      </c>
      <c r="G60" s="5" t="str">
        <f>IF('[1]#export'!A61="","",IF('[1]#export'!G61&lt;&gt;"",TEXT('[1]#export'!G61,"yyyy-mm-dd"),TEXT('[1]#export'!H61,"yyyy-mm-dd")))</f>
        <v>2019-09-05</v>
      </c>
      <c r="H60" s="5" t="str">
        <f>IF('[1]#export'!A61="","",IF('[1]#export'!H61="","",TEXT('[1]#export'!H61,"yyyy-mm-dd")))</f>
        <v>2019-08-19</v>
      </c>
      <c r="I60" s="5" t="str">
        <f>IF('[1]#export'!A61="","",IF('[1]#export'!I61="","",TEXT('[1]#export'!I61,"yyyy-mm-dd")))</f>
        <v>2019-09-19</v>
      </c>
      <c r="J60">
        <f>IF('[1]#export'!A61="","",IF('[1]#export'!J61="","",'[1]#export'!J61))</f>
        <v>1</v>
      </c>
      <c r="K60" t="str">
        <f>IF('[1]#export'!A61="","",IF('[1]#export'!K61="King's College London","GB-EDU-133874",IF('[1]#export'!K61="South London and Maudsley NHS Foundation Trust","GB-NHS-RV5",IF('[1]#export'!K61="Bethlem Gallery Projects Ltd","GB-COH-08194872",IF(AND(M60="",N60=""),'[1]#fixed_data'!$B$3&amp;SUBSTITUTE(L60," ","-"),IF(M60="","GB-COH-"&amp;N60,IF(LEFT(M60,2)="SC","GB-SC-"&amp;M60,IF(AND(LEFT(M60,1)="1",LEN(M60)=6),"GB-NIC-"&amp;2,"GB-CHC-"&amp;M60))))))))</f>
        <v>GB-NHS-RV5</v>
      </c>
      <c r="L60" t="str">
        <f>IF('[1]#export'!A61="","",IF('[1]#export'!K61="","",'[1]#export'!K61))</f>
        <v>South London and Maudsley NHS Foundation Trust</v>
      </c>
      <c r="M60" t="str">
        <f>IF('[1]#export'!A61="","",IF('[1]#export'!L61="","",'[1]#export'!L61))</f>
        <v/>
      </c>
      <c r="N60" t="str">
        <f>IF('[1]#export'!A61="","",IF('[1]#export'!M61="","",TEXT('[1]#export'!M61,"00000000")))</f>
        <v/>
      </c>
      <c r="O60" t="str">
        <f>IF('[1]#export'!A61="","",IF('[1]#export'!N61="","",'[1]#export'!N61))</f>
        <v>London</v>
      </c>
      <c r="P60" t="str">
        <f>IF('[1]#export'!A61="","",IF('[1]#export'!O61="","",'[1]#export'!O61))</f>
        <v>United Kingdom</v>
      </c>
      <c r="Q60" t="str">
        <f>IF('[1]#export'!A61="","",IF('[1]#export'!Q61="","",'[1]#export'!Q61))</f>
        <v>Kelsey and Eden Park</v>
      </c>
      <c r="R60" t="str">
        <f>IF('[1]#export'!A61="","",IF('[1]#export'!P61="","",'[1]#export'!P61))</f>
        <v>E05000120</v>
      </c>
      <c r="S60" t="str">
        <f>IF('[1]#export'!A61="","",IF(LEFT('[1]#export'!P61,3)="E05","WD",IF(LEFT('[1]#export'!P61,3)="E09","LONB","")))</f>
        <v>WD</v>
      </c>
      <c r="T60" t="str">
        <f>IF('[1]#export'!A61="","",IF('[1]#export'!R61="","",'[1]#export'!R61))</f>
        <v>Special Purpose Funds</v>
      </c>
      <c r="U60" t="str">
        <f>IF('[1]#export'!A61="","",'[1]#fixed_data'!$B$4)</f>
        <v>GB-CHC-1175877</v>
      </c>
      <c r="V60" t="str">
        <f>IF('[1]#export'!A61="","",'[1]#fixed_data'!$B$5)</f>
        <v>Maudsley Charity</v>
      </c>
      <c r="W60" s="6" t="str">
        <f>IF('[1]#export'!A61="","",TEXT('[1]#fixed_data'!$B$7,"yyyy-mm-ddThh:mm:ssZ"))</f>
        <v>2020-11-25T00:00:00Z</v>
      </c>
      <c r="X60" t="str">
        <f>IF('[1]#export'!A61="","",'[1]#fixed_data'!$B$8)</f>
        <v>https://maudsleycharity.org/</v>
      </c>
    </row>
    <row r="61" spans="1:24">
      <c r="A61" t="str">
        <f>IF('[1]#export'!A62="","",IF('[1]#export'!B62="","",CONCATENATE('[1]#fixed_data'!$B$1&amp;'[1]#export'!B62)))</f>
        <v>360G-MaudsleyCharity-2293</v>
      </c>
      <c r="B61" t="str">
        <f>IF('[1]#export'!A62="","",IF('[1]#export'!C62="","",'[1]#export'!C62))</f>
        <v>Maudsley Centre CAED Intensive Treatment Programme: Therapeutic trip out</v>
      </c>
      <c r="C61" t="str">
        <f>IF('[1]#export'!A62="","",IF('[1]#export'!D62="","",'[1]#export'!D62))</f>
        <v>The service is an intensive day programme for young people with anorexia nervosa. ITP (Intensive Treatment Programme) is part of MCCAED - Maudsley Centre for Children and Adolescent Eating Disorders. Arranged trip as part of the summer programme: Wildlife Drawing Workshop. A group of young people and staff will visit Spitalfields City Farm and draw the animals there under the guidance of an artist. The workshop allows young people to get up close to the animals and focus on drawing them in a supportive environment, allowing them some respite from the eating disorder cognitions.</v>
      </c>
      <c r="D61" t="str">
        <f>IF('[1]#export'!A62="","",'[1]#fixed_data'!$B$2)</f>
        <v>GBP</v>
      </c>
      <c r="E61">
        <f>IF('[1]#export'!A62="","",IF('[1]#export'!E62="","",'[1]#export'!E62))</f>
        <v>300</v>
      </c>
      <c r="F61">
        <f>IF('[1]#export'!A62="","",IF('[1]#export'!F62="",'[1]#export'!E62,'[1]#export'!F62))</f>
        <v>300</v>
      </c>
      <c r="G61" s="5" t="str">
        <f>IF('[1]#export'!A62="","",IF('[1]#export'!G62&lt;&gt;"",TEXT('[1]#export'!G62,"yyyy-mm-dd"),TEXT('[1]#export'!H62,"yyyy-mm-dd")))</f>
        <v>2019-09-05</v>
      </c>
      <c r="H61" s="5" t="str">
        <f>IF('[1]#export'!A62="","",IF('[1]#export'!H62="","",TEXT('[1]#export'!H62,"yyyy-mm-dd")))</f>
        <v>2019-08-27</v>
      </c>
      <c r="I61" s="5" t="str">
        <f>IF('[1]#export'!A62="","",IF('[1]#export'!I62="","",TEXT('[1]#export'!I62,"yyyy-mm-dd")))</f>
        <v>2019-09-27</v>
      </c>
      <c r="J61">
        <f>IF('[1]#export'!A62="","",IF('[1]#export'!J62="","",'[1]#export'!J62))</f>
        <v>1</v>
      </c>
      <c r="K61" t="str">
        <f>IF('[1]#export'!A62="","",IF('[1]#export'!K62="King's College London","GB-EDU-133874",IF('[1]#export'!K62="South London and Maudsley NHS Foundation Trust","GB-NHS-RV5",IF('[1]#export'!K62="Bethlem Gallery Projects Ltd","GB-COH-08194872",IF(AND(M61="",N61=""),'[1]#fixed_data'!$B$3&amp;SUBSTITUTE(L61," ","-"),IF(M61="","GB-COH-"&amp;N61,IF(LEFT(M61,2)="SC","GB-SC-"&amp;M61,IF(AND(LEFT(M61,1)="1",LEN(M61)=6),"GB-NIC-"&amp;2,"GB-CHC-"&amp;M61))))))))</f>
        <v>GB-NHS-RV5</v>
      </c>
      <c r="L61" t="str">
        <f>IF('[1]#export'!A62="","",IF('[1]#export'!K62="","",'[1]#export'!K62))</f>
        <v>South London and Maudsley NHS Foundation Trust</v>
      </c>
      <c r="M61" t="str">
        <f>IF('[1]#export'!A62="","",IF('[1]#export'!L62="","",'[1]#export'!L62))</f>
        <v/>
      </c>
      <c r="N61" t="str">
        <f>IF('[1]#export'!A62="","",IF('[1]#export'!M62="","",TEXT('[1]#export'!M62,"00000000")))</f>
        <v/>
      </c>
      <c r="O61" t="str">
        <f>IF('[1]#export'!A62="","",IF('[1]#export'!N62="","",'[1]#export'!N62))</f>
        <v>London</v>
      </c>
      <c r="P61" t="str">
        <f>IF('[1]#export'!A62="","",IF('[1]#export'!O62="","",'[1]#export'!O62))</f>
        <v>United Kingdom</v>
      </c>
      <c r="Q61" t="str">
        <f>IF('[1]#export'!A62="","",IF('[1]#export'!Q62="","",'[1]#export'!Q62))</f>
        <v>Kelsey and Eden Park</v>
      </c>
      <c r="R61" t="str">
        <f>IF('[1]#export'!A62="","",IF('[1]#export'!P62="","",'[1]#export'!P62))</f>
        <v>E05000120</v>
      </c>
      <c r="S61" t="str">
        <f>IF('[1]#export'!A62="","",IF(LEFT('[1]#export'!P62,3)="E05","WD",IF(LEFT('[1]#export'!P62,3)="E09","LONB","")))</f>
        <v>WD</v>
      </c>
      <c r="T61" t="str">
        <f>IF('[1]#export'!A62="","",IF('[1]#export'!R62="","",'[1]#export'!R62))</f>
        <v>Special Purpose Funds</v>
      </c>
      <c r="U61" t="str">
        <f>IF('[1]#export'!A62="","",'[1]#fixed_data'!$B$4)</f>
        <v>GB-CHC-1175877</v>
      </c>
      <c r="V61" t="str">
        <f>IF('[1]#export'!A62="","",'[1]#fixed_data'!$B$5)</f>
        <v>Maudsley Charity</v>
      </c>
      <c r="W61" s="6" t="str">
        <f>IF('[1]#export'!A62="","",TEXT('[1]#fixed_data'!$B$7,"yyyy-mm-ddThh:mm:ssZ"))</f>
        <v>2020-11-25T00:00:00Z</v>
      </c>
      <c r="X61" t="str">
        <f>IF('[1]#export'!A62="","",'[1]#fixed_data'!$B$8)</f>
        <v>https://maudsleycharity.org/</v>
      </c>
    </row>
    <row r="62" spans="1:24">
      <c r="A62" t="str">
        <f>IF('[1]#export'!A63="","",IF('[1]#export'!B63="","",CONCATENATE('[1]#fixed_data'!$B$1&amp;'[1]#export'!B63)))</f>
        <v>360G-MaudsleyCharity-2296</v>
      </c>
      <c r="B62" t="str">
        <f>IF('[1]#export'!A63="","",IF('[1]#export'!C63="","",'[1]#export'!C63))</f>
        <v>Anchor Partner: NHS SLaM Staff Awards 2019</v>
      </c>
      <c r="C62" t="str">
        <f>IF('[1]#export'!A63="","",IF('[1]#export'!D63="","",'[1]#export'!D63))</f>
        <v>Ceremony to celebrate the achievements of SLaM staff.</v>
      </c>
      <c r="D62" t="str">
        <f>IF('[1]#export'!A63="","",'[1]#fixed_data'!$B$2)</f>
        <v>GBP</v>
      </c>
      <c r="E62">
        <f>IF('[1]#export'!A63="","",IF('[1]#export'!E63="","",'[1]#export'!E63))</f>
        <v>30000</v>
      </c>
      <c r="F62">
        <f>IF('[1]#export'!A63="","",IF('[1]#export'!F63="",'[1]#export'!E63,'[1]#export'!F63))</f>
        <v>30000</v>
      </c>
      <c r="G62" s="5" t="str">
        <f>IF('[1]#export'!A63="","",IF('[1]#export'!G63&lt;&gt;"",TEXT('[1]#export'!G63,"yyyy-mm-dd"),TEXT('[1]#export'!H63,"yyyy-mm-dd")))</f>
        <v>2019-09-25</v>
      </c>
      <c r="H62" s="5" t="str">
        <f>IF('[1]#export'!A63="","",IF('[1]#export'!H63="","",TEXT('[1]#export'!H63,"yyyy-mm-dd")))</f>
        <v>2019-09-09</v>
      </c>
      <c r="I62" s="5" t="str">
        <f>IF('[1]#export'!A63="","",IF('[1]#export'!I63="","",TEXT('[1]#export'!I63,"yyyy-mm-dd")))</f>
        <v>2019-10-09</v>
      </c>
      <c r="J62">
        <f>IF('[1]#export'!A63="","",IF('[1]#export'!J63="","",'[1]#export'!J63))</f>
        <v>1</v>
      </c>
      <c r="K62" t="str">
        <f>IF('[1]#export'!A63="","",IF('[1]#export'!K63="King's College London","GB-EDU-133874",IF('[1]#export'!K63="South London and Maudsley NHS Foundation Trust","GB-NHS-RV5",IF('[1]#export'!K63="Bethlem Gallery Projects Ltd","GB-COH-08194872",IF(AND(M62="",N62=""),'[1]#fixed_data'!$B$3&amp;SUBSTITUTE(L62," ","-"),IF(M62="","GB-COH-"&amp;N62,IF(LEFT(M62,2)="SC","GB-SC-"&amp;M62,IF(AND(LEFT(M62,1)="1",LEN(M62)=6),"GB-NIC-"&amp;2,"GB-CHC-"&amp;M62))))))))</f>
        <v>GB-NHS-RV5</v>
      </c>
      <c r="L62" t="str">
        <f>IF('[1]#export'!A63="","",IF('[1]#export'!K63="","",'[1]#export'!K63))</f>
        <v>South London and Maudsley NHS Foundation Trust</v>
      </c>
      <c r="M62" t="str">
        <f>IF('[1]#export'!A63="","",IF('[1]#export'!L63="","",'[1]#export'!L63))</f>
        <v/>
      </c>
      <c r="N62" t="str">
        <f>IF('[1]#export'!A63="","",IF('[1]#export'!M63="","",TEXT('[1]#export'!M63,"00000000")))</f>
        <v/>
      </c>
      <c r="O62" t="str">
        <f>IF('[1]#export'!A63="","",IF('[1]#export'!N63="","",'[1]#export'!N63))</f>
        <v>London</v>
      </c>
      <c r="P62" t="str">
        <f>IF('[1]#export'!A63="","",IF('[1]#export'!O63="","",'[1]#export'!O63))</f>
        <v>United Kingdom</v>
      </c>
      <c r="Q62" t="str">
        <f>IF('[1]#export'!A63="","",IF('[1]#export'!Q63="","",'[1]#export'!Q63))</f>
        <v>Kelsey and Eden Park</v>
      </c>
      <c r="R62" t="str">
        <f>IF('[1]#export'!A63="","",IF('[1]#export'!P63="","",'[1]#export'!P63))</f>
        <v>E05000120</v>
      </c>
      <c r="S62" t="str">
        <f>IF('[1]#export'!A63="","",IF(LEFT('[1]#export'!P63,3)="E05","WD",IF(LEFT('[1]#export'!P63,3)="E09","LONB","")))</f>
        <v>WD</v>
      </c>
      <c r="T62" t="str">
        <f>IF('[1]#export'!A63="","",IF('[1]#export'!R63="","",'[1]#export'!R63))</f>
        <v>SLaM 2019</v>
      </c>
      <c r="U62" t="str">
        <f>IF('[1]#export'!A63="","",'[1]#fixed_data'!$B$4)</f>
        <v>GB-CHC-1175877</v>
      </c>
      <c r="V62" t="str">
        <f>IF('[1]#export'!A63="","",'[1]#fixed_data'!$B$5)</f>
        <v>Maudsley Charity</v>
      </c>
      <c r="W62" s="6" t="str">
        <f>IF('[1]#export'!A63="","",TEXT('[1]#fixed_data'!$B$7,"yyyy-mm-ddThh:mm:ssZ"))</f>
        <v>2020-11-25T00:00:00Z</v>
      </c>
      <c r="X62" t="str">
        <f>IF('[1]#export'!A63="","",'[1]#fixed_data'!$B$8)</f>
        <v>https://maudsleycharity.org/</v>
      </c>
    </row>
    <row r="63" spans="1:24">
      <c r="A63" t="str">
        <f>IF('[1]#export'!A64="","",IF('[1]#export'!B64="","",CONCATENATE('[1]#fixed_data'!$B$1&amp;'[1]#export'!B64)))</f>
        <v>360G-MaudsleyCharity-2297</v>
      </c>
      <c r="B63" t="str">
        <f>IF('[1]#export'!A64="","",IF('[1]#export'!C64="","",'[1]#export'!C64))</f>
        <v xml:space="preserve">Access to theatre and the arts for inpatients
</v>
      </c>
      <c r="C63" t="str">
        <f>IF('[1]#export'!A64="","",IF('[1]#export'!D64="","",'[1]#export'!D64))</f>
        <v>Access to theatre and the arts for long stay forensic patients: theatre tickets for in-patients in low and medium security at the Bethlem Royal Hospital. A socially inclusive experience by often rejected and isolated patients, to performances that are challenging, moving and often joyful.</v>
      </c>
      <c r="D63" t="str">
        <f>IF('[1]#export'!A64="","",'[1]#fixed_data'!$B$2)</f>
        <v>GBP</v>
      </c>
      <c r="E63">
        <f>IF('[1]#export'!A64="","",IF('[1]#export'!E64="","",'[1]#export'!E64))</f>
        <v>1150</v>
      </c>
      <c r="F63">
        <f>IF('[1]#export'!A64="","",IF('[1]#export'!F64="",'[1]#export'!E64,'[1]#export'!F64))</f>
        <v>1150</v>
      </c>
      <c r="G63" s="5" t="str">
        <f>IF('[1]#export'!A64="","",IF('[1]#export'!G64&lt;&gt;"",TEXT('[1]#export'!G64,"yyyy-mm-dd"),TEXT('[1]#export'!H64,"yyyy-mm-dd")))</f>
        <v>2019-09-13</v>
      </c>
      <c r="H63" s="5" t="str">
        <f>IF('[1]#export'!A64="","",IF('[1]#export'!H64="","",TEXT('[1]#export'!H64,"yyyy-mm-dd")))</f>
        <v>2019-12-19</v>
      </c>
      <c r="I63" s="5" t="str">
        <f>IF('[1]#export'!A64="","",IF('[1]#export'!I64="","",TEXT('[1]#export'!I64,"yyyy-mm-dd")))</f>
        <v>2020-01-19</v>
      </c>
      <c r="J63">
        <f>IF('[1]#export'!A64="","",IF('[1]#export'!J64="","",'[1]#export'!J64))</f>
        <v>1</v>
      </c>
      <c r="K63" t="str">
        <f>IF('[1]#export'!A64="","",IF('[1]#export'!K64="King's College London","GB-EDU-133874",IF('[1]#export'!K64="South London and Maudsley NHS Foundation Trust","GB-NHS-RV5",IF('[1]#export'!K64="Bethlem Gallery Projects Ltd","GB-COH-08194872",IF(AND(M63="",N63=""),'[1]#fixed_data'!$B$3&amp;SUBSTITUTE(L63," ","-"),IF(M63="","GB-COH-"&amp;N63,IF(LEFT(M63,2)="SC","GB-SC-"&amp;M63,IF(AND(LEFT(M63,1)="1",LEN(M63)=6),"GB-NIC-"&amp;2,"GB-CHC-"&amp;M63))))))))</f>
        <v>GB-NHS-RV5</v>
      </c>
      <c r="L63" t="str">
        <f>IF('[1]#export'!A64="","",IF('[1]#export'!K64="","",'[1]#export'!K64))</f>
        <v>South London and Maudsley NHS Foundation Trust</v>
      </c>
      <c r="M63" t="str">
        <f>IF('[1]#export'!A64="","",IF('[1]#export'!L64="","",'[1]#export'!L64))</f>
        <v/>
      </c>
      <c r="N63" t="str">
        <f>IF('[1]#export'!A64="","",IF('[1]#export'!M64="","",TEXT('[1]#export'!M64,"00000000")))</f>
        <v/>
      </c>
      <c r="O63" t="str">
        <f>IF('[1]#export'!A64="","",IF('[1]#export'!N64="","",'[1]#export'!N64))</f>
        <v>London</v>
      </c>
      <c r="P63" t="str">
        <f>IF('[1]#export'!A64="","",IF('[1]#export'!O64="","",'[1]#export'!O64))</f>
        <v>United Kingdom</v>
      </c>
      <c r="Q63" t="str">
        <f>IF('[1]#export'!A64="","",IF('[1]#export'!Q64="","",'[1]#export'!Q64))</f>
        <v>Kelsey and Eden Park</v>
      </c>
      <c r="R63" t="str">
        <f>IF('[1]#export'!A64="","",IF('[1]#export'!P64="","",'[1]#export'!P64))</f>
        <v>E05000120</v>
      </c>
      <c r="S63" t="str">
        <f>IF('[1]#export'!A64="","",IF(LEFT('[1]#export'!P64,3)="E05","WD",IF(LEFT('[1]#export'!P64,3)="E09","LONB","")))</f>
        <v>WD</v>
      </c>
      <c r="T63" t="str">
        <f>IF('[1]#export'!A64="","",IF('[1]#export'!R64="","",'[1]#export'!R64))</f>
        <v>Special Purpose Funds</v>
      </c>
      <c r="U63" t="str">
        <f>IF('[1]#export'!A64="","",'[1]#fixed_data'!$B$4)</f>
        <v>GB-CHC-1175877</v>
      </c>
      <c r="V63" t="str">
        <f>IF('[1]#export'!A64="","",'[1]#fixed_data'!$B$5)</f>
        <v>Maudsley Charity</v>
      </c>
      <c r="W63" s="6" t="str">
        <f>IF('[1]#export'!A64="","",TEXT('[1]#fixed_data'!$B$7,"yyyy-mm-ddThh:mm:ssZ"))</f>
        <v>2020-11-25T00:00:00Z</v>
      </c>
      <c r="X63" t="str">
        <f>IF('[1]#export'!A64="","",'[1]#fixed_data'!$B$8)</f>
        <v>https://maudsleycharity.org/</v>
      </c>
    </row>
    <row r="64" spans="1:24">
      <c r="A64" t="str">
        <f>IF('[1]#export'!A65="","",IF('[1]#export'!B65="","",CONCATENATE('[1]#fixed_data'!$B$1&amp;'[1]#export'!B65)))</f>
        <v>360G-MaudsleyCharity-2321</v>
      </c>
      <c r="B64" t="str">
        <f>IF('[1]#export'!A65="","",IF('[1]#export'!C65="","",'[1]#export'!C65))</f>
        <v>CAHMS Travel and Accomodation Costs</v>
      </c>
      <c r="C64" t="str">
        <f>IF('[1]#export'!A65="","",IF('[1]#export'!D65="","",'[1]#export'!D65))</f>
        <v>Financial support for families travelling long distances to attend the clinic for assessments and weekly treatment sessions. Patient families often also need to stay overnight locally in particular for intensive treatment work and Multi-Family Groups which run on consecutive days. .</v>
      </c>
      <c r="D64" t="str">
        <f>IF('[1]#export'!A65="","",'[1]#fixed_data'!$B$2)</f>
        <v>GBP</v>
      </c>
      <c r="E64">
        <f>IF('[1]#export'!A65="","",IF('[1]#export'!E65="","",'[1]#export'!E65))</f>
        <v>773.49</v>
      </c>
      <c r="F64">
        <f>IF('[1]#export'!A65="","",IF('[1]#export'!F65="",'[1]#export'!E65,'[1]#export'!F65))</f>
        <v>773.49</v>
      </c>
      <c r="G64" s="5" t="str">
        <f>IF('[1]#export'!A65="","",IF('[1]#export'!G65&lt;&gt;"",TEXT('[1]#export'!G65,"yyyy-mm-dd"),TEXT('[1]#export'!H65,"yyyy-mm-dd")))</f>
        <v>2020-01-31</v>
      </c>
      <c r="H64" s="5" t="str">
        <f>IF('[1]#export'!A65="","",IF('[1]#export'!H65="","",TEXT('[1]#export'!H65,"yyyy-mm-dd")))</f>
        <v>2020-12-01</v>
      </c>
      <c r="I64" s="5" t="str">
        <f>IF('[1]#export'!A65="","",IF('[1]#export'!I65="","",TEXT('[1]#export'!I65,"yyyy-mm-dd")))</f>
        <v>2021-01-01</v>
      </c>
      <c r="J64">
        <f>IF('[1]#export'!A65="","",IF('[1]#export'!J65="","",'[1]#export'!J65))</f>
        <v>1</v>
      </c>
      <c r="K64" t="str">
        <f>IF('[1]#export'!A65="","",IF('[1]#export'!K65="King's College London","GB-EDU-133874",IF('[1]#export'!K65="South London and Maudsley NHS Foundation Trust","GB-NHS-RV5",IF('[1]#export'!K65="Bethlem Gallery Projects Ltd","GB-COH-08194872",IF(AND(M64="",N64=""),'[1]#fixed_data'!$B$3&amp;SUBSTITUTE(L64," ","-"),IF(M64="","GB-COH-"&amp;N64,IF(LEFT(M64,2)="SC","GB-SC-"&amp;M64,IF(AND(LEFT(M64,1)="1",LEN(M64)=6),"GB-NIC-"&amp;2,"GB-CHC-"&amp;M64))))))))</f>
        <v>GB-NHS-RV5</v>
      </c>
      <c r="L64" t="str">
        <f>IF('[1]#export'!A65="","",IF('[1]#export'!K65="","",'[1]#export'!K65))</f>
        <v>South London and Maudsley NHS Foundation Trust</v>
      </c>
      <c r="M64" t="str">
        <f>IF('[1]#export'!A65="","",IF('[1]#export'!L65="","",'[1]#export'!L65))</f>
        <v/>
      </c>
      <c r="N64" t="str">
        <f>IF('[1]#export'!A65="","",IF('[1]#export'!M65="","",TEXT('[1]#export'!M65,"00000000")))</f>
        <v/>
      </c>
      <c r="O64" t="str">
        <f>IF('[1]#export'!A65="","",IF('[1]#export'!N65="","",'[1]#export'!N65))</f>
        <v>London</v>
      </c>
      <c r="P64" t="str">
        <f>IF('[1]#export'!A65="","",IF('[1]#export'!O65="","",'[1]#export'!O65))</f>
        <v>United Kingdom</v>
      </c>
      <c r="Q64" t="str">
        <f>IF('[1]#export'!A65="","",IF('[1]#export'!Q65="","",'[1]#export'!Q65))</f>
        <v>Kelsey and Eden Park</v>
      </c>
      <c r="R64" t="str">
        <f>IF('[1]#export'!A65="","",IF('[1]#export'!P65="","",'[1]#export'!P65))</f>
        <v>E05000120</v>
      </c>
      <c r="S64" t="str">
        <f>IF('[1]#export'!A65="","",IF(LEFT('[1]#export'!P65,3)="E05","WD",IF(LEFT('[1]#export'!P65,3)="E09","LONB","")))</f>
        <v>WD</v>
      </c>
      <c r="T64" t="str">
        <f>IF('[1]#export'!A65="","",IF('[1]#export'!R65="","",'[1]#export'!R65))</f>
        <v>Special Purpose Funds</v>
      </c>
      <c r="U64" t="str">
        <f>IF('[1]#export'!A65="","",'[1]#fixed_data'!$B$4)</f>
        <v>GB-CHC-1175877</v>
      </c>
      <c r="V64" t="str">
        <f>IF('[1]#export'!A65="","",'[1]#fixed_data'!$B$5)</f>
        <v>Maudsley Charity</v>
      </c>
      <c r="W64" s="6" t="str">
        <f>IF('[1]#export'!A65="","",TEXT('[1]#fixed_data'!$B$7,"yyyy-mm-ddThh:mm:ssZ"))</f>
        <v>2020-11-25T00:00:00Z</v>
      </c>
      <c r="X64" t="str">
        <f>IF('[1]#export'!A65="","",'[1]#fixed_data'!$B$8)</f>
        <v>https://maudsleycharity.org/</v>
      </c>
    </row>
    <row r="65" spans="1:24">
      <c r="A65" t="str">
        <f>IF('[1]#export'!A66="","",IF('[1]#export'!B66="","",CONCATENATE('[1]#fixed_data'!$B$1&amp;'[1]#export'!B66)))</f>
        <v>360G-MaudsleyCharity-2324</v>
      </c>
      <c r="B65" t="str">
        <f>IF('[1]#export'!A66="","",IF('[1]#export'!C66="","",'[1]#export'!C66))</f>
        <v>King's Health Partners Staff Development Fund</v>
      </c>
      <c r="C65" t="str">
        <f>IF('[1]#export'!A66="","",IF('[1]#export'!D66="","",'[1]#export'!D66))</f>
        <v>The King’s Health Partners Staff Development Fund is designed to help eligible individuals meet the cost of professional development opportunities such as attending conferences or undertaking short courses. One of King’s Health Partners’ primary aims is to address the challenges of working at the interface between mental and physical healthcare. The Mind and Body Programme has been set up specifically to aid this and applications to the Staff Development Fund must address a mind/body issue.</v>
      </c>
      <c r="D65" t="str">
        <f>IF('[1]#export'!A66="","",'[1]#fixed_data'!$B$2)</f>
        <v>GBP</v>
      </c>
      <c r="E65">
        <f>IF('[1]#export'!A66="","",IF('[1]#export'!E66="","",'[1]#export'!E66))</f>
        <v>15851.36</v>
      </c>
      <c r="F65">
        <f>IF('[1]#export'!A66="","",IF('[1]#export'!F66="",'[1]#export'!E66,'[1]#export'!F66))</f>
        <v>15851.36</v>
      </c>
      <c r="G65" s="5" t="str">
        <f>IF('[1]#export'!A66="","",IF('[1]#export'!G66&lt;&gt;"",TEXT('[1]#export'!G66,"yyyy-mm-dd"),TEXT('[1]#export'!H66,"yyyy-mm-dd")))</f>
        <v>2020-01-31</v>
      </c>
      <c r="H65" s="5" t="str">
        <f>IF('[1]#export'!A66="","",IF('[1]#export'!H66="","",TEXT('[1]#export'!H66,"yyyy-mm-dd")))</f>
        <v>2019-12-08</v>
      </c>
      <c r="I65" s="5" t="str">
        <f>IF('[1]#export'!A66="","",IF('[1]#export'!I66="","",TEXT('[1]#export'!I66,"yyyy-mm-dd")))</f>
        <v>2024-12-08</v>
      </c>
      <c r="J65">
        <f>IF('[1]#export'!A66="","",IF('[1]#export'!J66="","",'[1]#export'!J66))</f>
        <v>60</v>
      </c>
      <c r="K65" t="str">
        <f>IF('[1]#export'!A66="","",IF('[1]#export'!K66="King's College London","GB-EDU-133874",IF('[1]#export'!K66="South London and Maudsley NHS Foundation Trust","GB-NHS-RV5",IF('[1]#export'!K66="Bethlem Gallery Projects Ltd","GB-COH-08194872",IF(AND(M65="",N65=""),'[1]#fixed_data'!$B$3&amp;SUBSTITUTE(L65," ","-"),IF(M65="","GB-COH-"&amp;N65,IF(LEFT(M65,2)="SC","GB-SC-"&amp;M65,IF(AND(LEFT(M65,1)="1",LEN(M65)=6),"GB-NIC-"&amp;2,"GB-CHC-"&amp;M65))))))))</f>
        <v>GB-EDU-133874</v>
      </c>
      <c r="L65" t="str">
        <f>IF('[1]#export'!A66="","",IF('[1]#export'!K66="","",'[1]#export'!K66))</f>
        <v>King's College London</v>
      </c>
      <c r="M65" t="str">
        <f>IF('[1]#export'!A66="","",IF('[1]#export'!L66="","",'[1]#export'!L66))</f>
        <v/>
      </c>
      <c r="N65" t="str">
        <f>IF('[1]#export'!A66="","",IF('[1]#export'!M66="","",TEXT('[1]#export'!M66,"00000000")))</f>
        <v/>
      </c>
      <c r="O65" t="str">
        <f>IF('[1]#export'!A66="","",IF('[1]#export'!N66="","",'[1]#export'!N66))</f>
        <v>London</v>
      </c>
      <c r="P65" t="str">
        <f>IF('[1]#export'!A66="","",IF('[1]#export'!O66="","",'[1]#export'!O66))</f>
        <v>United Kingdom</v>
      </c>
      <c r="Q65" t="str">
        <f>IF('[1]#export'!A66="","",IF('[1]#export'!Q66="","",'[1]#export'!Q66))</f>
        <v>St James's</v>
      </c>
      <c r="R65" t="str">
        <f>IF('[1]#export'!A66="","",IF('[1]#export'!P66="","",'[1]#export'!P66))</f>
        <v>E05000644</v>
      </c>
      <c r="S65" t="str">
        <f>IF('[1]#export'!A66="","",IF(LEFT('[1]#export'!P66,3)="E05","WD",IF(LEFT('[1]#export'!P66,3)="E09","LONB","")))</f>
        <v>WD</v>
      </c>
      <c r="T65" t="str">
        <f>IF('[1]#export'!A66="","",IF('[1]#export'!R66="","",'[1]#export'!R66))</f>
        <v>Special Purpose Funds</v>
      </c>
      <c r="U65" t="str">
        <f>IF('[1]#export'!A66="","",'[1]#fixed_data'!$B$4)</f>
        <v>GB-CHC-1175877</v>
      </c>
      <c r="V65" t="str">
        <f>IF('[1]#export'!A66="","",'[1]#fixed_data'!$B$5)</f>
        <v>Maudsley Charity</v>
      </c>
      <c r="W65" s="6" t="str">
        <f>IF('[1]#export'!A66="","",TEXT('[1]#fixed_data'!$B$7,"yyyy-mm-ddThh:mm:ssZ"))</f>
        <v>2020-11-25T00:00:00Z</v>
      </c>
      <c r="X65" t="str">
        <f>IF('[1]#export'!A66="","",'[1]#fixed_data'!$B$8)</f>
        <v>https://maudsleycharity.org/</v>
      </c>
    </row>
    <row r="66" spans="1:24">
      <c r="A66" t="str">
        <f>IF('[1]#export'!A67="","",IF('[1]#export'!B67="","",CONCATENATE('[1]#fixed_data'!$B$1&amp;'[1]#export'!B67)))</f>
        <v>360G-MaudsleyCharity-2328</v>
      </c>
      <c r="B66" t="str">
        <f>IF('[1]#export'!A67="","",IF('[1]#export'!C67="","",'[1]#export'!C67))</f>
        <v>Loss and Grief Group for staff and service users</v>
      </c>
      <c r="C66" t="str">
        <f>IF('[1]#export'!A67="","",IF('[1]#export'!D67="","",'[1]#export'!D67))</f>
        <v>Enabling staff and services users to reflect on grief and loss. Project activities include a chaplain-led Loss and Grief Group for staff and service users, piloting a community Bereavement by Suicide Group set within Lambeth, and a 'Living With Loss' Conference.</v>
      </c>
      <c r="D66" t="str">
        <f>IF('[1]#export'!A67="","",'[1]#fixed_data'!$B$2)</f>
        <v>GBP</v>
      </c>
      <c r="E66">
        <f>IF('[1]#export'!A67="","",IF('[1]#export'!E67="","",'[1]#export'!E67))</f>
        <v>1160</v>
      </c>
      <c r="F66">
        <f>IF('[1]#export'!A67="","",IF('[1]#export'!F67="",'[1]#export'!E67,'[1]#export'!F67))</f>
        <v>1160</v>
      </c>
      <c r="G66" s="5" t="str">
        <f>IF('[1]#export'!A67="","",IF('[1]#export'!G67&lt;&gt;"",TEXT('[1]#export'!G67,"yyyy-mm-dd"),TEXT('[1]#export'!H67,"yyyy-mm-dd")))</f>
        <v>2020-01-31</v>
      </c>
      <c r="H66" s="5" t="str">
        <f>IF('[1]#export'!A67="","",IF('[1]#export'!H67="","",TEXT('[1]#export'!H67,"yyyy-mm-dd")))</f>
        <v>2020-01-01</v>
      </c>
      <c r="I66" s="5" t="str">
        <f>IF('[1]#export'!A67="","",IF('[1]#export'!I67="","",TEXT('[1]#export'!I67,"yyyy-mm-dd")))</f>
        <v>2021-01-01</v>
      </c>
      <c r="J66">
        <f>IF('[1]#export'!A67="","",IF('[1]#export'!J67="","",'[1]#export'!J67))</f>
        <v>12</v>
      </c>
      <c r="K66" t="str">
        <f>IF('[1]#export'!A67="","",IF('[1]#export'!K67="King's College London","GB-EDU-133874",IF('[1]#export'!K67="South London and Maudsley NHS Foundation Trust","GB-NHS-RV5",IF('[1]#export'!K67="Bethlem Gallery Projects Ltd","GB-COH-08194872",IF(AND(M66="",N66=""),'[1]#fixed_data'!$B$3&amp;SUBSTITUTE(L66," ","-"),IF(M66="","GB-COH-"&amp;N66,IF(LEFT(M66,2)="SC","GB-SC-"&amp;M66,IF(AND(LEFT(M66,1)="1",LEN(M66)=6),"GB-NIC-"&amp;2,"GB-CHC-"&amp;M66))))))))</f>
        <v>GB-NHS-RV5</v>
      </c>
      <c r="L66" t="str">
        <f>IF('[1]#export'!A67="","",IF('[1]#export'!K67="","",'[1]#export'!K67))</f>
        <v>South London and Maudsley NHS Foundation Trust</v>
      </c>
      <c r="M66" t="str">
        <f>IF('[1]#export'!A67="","",IF('[1]#export'!L67="","",'[1]#export'!L67))</f>
        <v/>
      </c>
      <c r="N66" t="str">
        <f>IF('[1]#export'!A67="","",IF('[1]#export'!M67="","",TEXT('[1]#export'!M67,"00000000")))</f>
        <v/>
      </c>
      <c r="O66" t="str">
        <f>IF('[1]#export'!A67="","",IF('[1]#export'!N67="","",'[1]#export'!N67))</f>
        <v>London</v>
      </c>
      <c r="P66" t="str">
        <f>IF('[1]#export'!A67="","",IF('[1]#export'!O67="","",'[1]#export'!O67))</f>
        <v>United Kingdom</v>
      </c>
      <c r="Q66" t="str">
        <f>IF('[1]#export'!A67="","",IF('[1]#export'!Q67="","",'[1]#export'!Q67))</f>
        <v>Kelsey and Eden Park</v>
      </c>
      <c r="R66" t="str">
        <f>IF('[1]#export'!A67="","",IF('[1]#export'!P67="","",'[1]#export'!P67))</f>
        <v>E05000120</v>
      </c>
      <c r="S66" t="str">
        <f>IF('[1]#export'!A67="","",IF(LEFT('[1]#export'!P67,3)="E05","WD",IF(LEFT('[1]#export'!P67,3)="E09","LONB","")))</f>
        <v>WD</v>
      </c>
      <c r="T66" t="str">
        <f>IF('[1]#export'!A67="","",IF('[1]#export'!R67="","",'[1]#export'!R67))</f>
        <v>Special Purpose Funds</v>
      </c>
      <c r="U66" t="str">
        <f>IF('[1]#export'!A67="","",'[1]#fixed_data'!$B$4)</f>
        <v>GB-CHC-1175877</v>
      </c>
      <c r="V66" t="str">
        <f>IF('[1]#export'!A67="","",'[1]#fixed_data'!$B$5)</f>
        <v>Maudsley Charity</v>
      </c>
      <c r="W66" s="6" t="str">
        <f>IF('[1]#export'!A67="","",TEXT('[1]#fixed_data'!$B$7,"yyyy-mm-ddThh:mm:ssZ"))</f>
        <v>2020-11-25T00:00:00Z</v>
      </c>
      <c r="X66" t="str">
        <f>IF('[1]#export'!A67="","",'[1]#fixed_data'!$B$8)</f>
        <v>https://maudsleycharity.org/</v>
      </c>
    </row>
    <row r="67" spans="1:24">
      <c r="A67" t="str">
        <f>IF('[1]#export'!A68="","",IF('[1]#export'!B68="","",CONCATENATE('[1]#fixed_data'!$B$1&amp;'[1]#export'!B68)))</f>
        <v>360G-MaudsleyCharity-2329</v>
      </c>
      <c r="B67" t="str">
        <f>IF('[1]#export'!A68="","",IF('[1]#export'!C68="","",'[1]#export'!C68))</f>
        <v>Anchor Partner: Bethlem Gallery maternity cover</v>
      </c>
      <c r="C67" t="str">
        <f>IF('[1]#export'!A68="","",IF('[1]#export'!D68="","",'[1]#export'!D68))</f>
        <v>Maternity cover for key role at Bethlem Gallery.</v>
      </c>
      <c r="D67" t="str">
        <f>IF('[1]#export'!A68="","",'[1]#fixed_data'!$B$2)</f>
        <v>GBP</v>
      </c>
      <c r="E67">
        <f>IF('[1]#export'!A68="","",IF('[1]#export'!E68="","",'[1]#export'!E68))</f>
        <v>8262</v>
      </c>
      <c r="F67">
        <f>IF('[1]#export'!A68="","",IF('[1]#export'!F68="",'[1]#export'!E68,'[1]#export'!F68))</f>
        <v>8262</v>
      </c>
      <c r="G67" s="5" t="str">
        <f>IF('[1]#export'!A68="","",IF('[1]#export'!G68&lt;&gt;"",TEXT('[1]#export'!G68,"yyyy-mm-dd"),TEXT('[1]#export'!H68,"yyyy-mm-dd")))</f>
        <v>2020-01-31</v>
      </c>
      <c r="H67" s="5" t="str">
        <f>IF('[1]#export'!A68="","",IF('[1]#export'!H68="","",TEXT('[1]#export'!H68,"yyyy-mm-dd")))</f>
        <v>2019-12-18</v>
      </c>
      <c r="I67" s="5" t="str">
        <f>IF('[1]#export'!A68="","",IF('[1]#export'!I68="","",TEXT('[1]#export'!I68,"yyyy-mm-dd")))</f>
        <v>2020-09-18</v>
      </c>
      <c r="J67">
        <f>IF('[1]#export'!A68="","",IF('[1]#export'!J68="","",'[1]#export'!J68))</f>
        <v>9</v>
      </c>
      <c r="K67" t="str">
        <f>IF('[1]#export'!A68="","",IF('[1]#export'!K68="King's College London","GB-EDU-133874",IF('[1]#export'!K68="South London and Maudsley NHS Foundation Trust","GB-NHS-RV5",IF('[1]#export'!K68="Bethlem Gallery Projects Ltd","GB-COH-08194872",IF(AND(M67="",N67=""),'[1]#fixed_data'!$B$3&amp;SUBSTITUTE(L67," ","-"),IF(M67="","GB-COH-"&amp;N67,IF(LEFT(M67,2)="SC","GB-SC-"&amp;M67,IF(AND(LEFT(M67,1)="1",LEN(M67)=6),"GB-NIC-"&amp;2,"GB-CHC-"&amp;M67))))))))</f>
        <v>GB-COH-08194872</v>
      </c>
      <c r="L67" t="str">
        <f>IF('[1]#export'!A68="","",IF('[1]#export'!K68="","",'[1]#export'!K68))</f>
        <v>Bethlem Gallery Projects Ltd</v>
      </c>
      <c r="M67" t="str">
        <f>IF('[1]#export'!A68="","",IF('[1]#export'!L68="","",'[1]#export'!L68))</f>
        <v>1055440-3</v>
      </c>
      <c r="N67" t="str">
        <f>IF('[1]#export'!A68="","",IF('[1]#export'!M68="","",TEXT('[1]#export'!M68,"00000000")))</f>
        <v>08194872</v>
      </c>
      <c r="O67" t="str">
        <f>IF('[1]#export'!A68="","",IF('[1]#export'!N68="","",'[1]#export'!N68))</f>
        <v>London</v>
      </c>
      <c r="P67" t="str">
        <f>IF('[1]#export'!A68="","",IF('[1]#export'!O68="","",'[1]#export'!O68))</f>
        <v>United Kingdom</v>
      </c>
      <c r="Q67" t="str">
        <f>IF('[1]#export'!A68="","",IF('[1]#export'!Q68="","",'[1]#export'!Q68))</f>
        <v>Kelsey and Eden Park</v>
      </c>
      <c r="R67" t="str">
        <f>IF('[1]#export'!A68="","",IF('[1]#export'!P68="","",'[1]#export'!P68))</f>
        <v>E05000120</v>
      </c>
      <c r="S67" t="str">
        <f>IF('[1]#export'!A68="","",IF(LEFT('[1]#export'!P68,3)="E05","WD",IF(LEFT('[1]#export'!P68,3)="E09","LONB","")))</f>
        <v>WD</v>
      </c>
      <c r="T67" t="str">
        <f>IF('[1]#export'!A68="","",IF('[1]#export'!R68="","",'[1]#export'!R68))</f>
        <v>Bethlem Gallery</v>
      </c>
      <c r="U67" t="str">
        <f>IF('[1]#export'!A68="","",'[1]#fixed_data'!$B$4)</f>
        <v>GB-CHC-1175877</v>
      </c>
      <c r="V67" t="str">
        <f>IF('[1]#export'!A68="","",'[1]#fixed_data'!$B$5)</f>
        <v>Maudsley Charity</v>
      </c>
      <c r="W67" s="6" t="str">
        <f>IF('[1]#export'!A68="","",TEXT('[1]#fixed_data'!$B$7,"yyyy-mm-ddThh:mm:ssZ"))</f>
        <v>2020-11-25T00:00:00Z</v>
      </c>
      <c r="X67" t="str">
        <f>IF('[1]#export'!A68="","",'[1]#fixed_data'!$B$8)</f>
        <v>https://maudsleycharity.org/</v>
      </c>
    </row>
    <row r="68" spans="1:24">
      <c r="A68" t="str">
        <f>IF('[1]#export'!A69="","",IF('[1]#export'!B69="","",CONCATENATE('[1]#fixed_data'!$B$1&amp;'[1]#export'!B69)))</f>
        <v>360G-MaudsleyCharity-2331</v>
      </c>
      <c r="B68" t="str">
        <f>IF('[1]#export'!A69="","",IF('[1]#export'!C69="","",'[1]#export'!C69))</f>
        <v>Responding to Voices from the Asylum</v>
      </c>
      <c r="C68" t="str">
        <f>IF('[1]#export'!A69="","",IF('[1]#export'!D69="","",'[1]#export'!D69))</f>
        <v xml:space="preserve">The Museum of the Mind Archives provide a hugely rich source of historical inspiration for people who use mental health services and staff. The project will explore the archive to identify written materials – case notes, patient diaries, letters from carers, governance meeting minutes – that provide a partial truth on people’s experiences of being in the Bethlem Hospital over the decades and centuries. Thus, this project provides an opportunity to work across the Museum of Mind and Bethlem Gallery. These materials serve as catalysts for current service users (and staff perhaps) to ‘respond’ to those voices, generating a dialogue between users and staff across the generations. </v>
      </c>
      <c r="D68" t="str">
        <f>IF('[1]#export'!A69="","",'[1]#fixed_data'!$B$2)</f>
        <v>GBP</v>
      </c>
      <c r="E68">
        <f>IF('[1]#export'!A69="","",IF('[1]#export'!E69="","",'[1]#export'!E69))</f>
        <v>2073</v>
      </c>
      <c r="F68">
        <f>IF('[1]#export'!A69="","",IF('[1]#export'!F69="",'[1]#export'!E69,'[1]#export'!F69))</f>
        <v>2073</v>
      </c>
      <c r="G68" s="5" t="str">
        <f>IF('[1]#export'!A69="","",IF('[1]#export'!G69&lt;&gt;"",TEXT('[1]#export'!G69,"yyyy-mm-dd"),TEXT('[1]#export'!H69,"yyyy-mm-dd")))</f>
        <v>2020-02-21</v>
      </c>
      <c r="H68" s="5" t="str">
        <f>IF('[1]#export'!A69="","",IF('[1]#export'!H69="","",TEXT('[1]#export'!H69,"yyyy-mm-dd")))</f>
        <v>2020-02-14</v>
      </c>
      <c r="I68" s="5" t="str">
        <f>IF('[1]#export'!A69="","",IF('[1]#export'!I69="","",TEXT('[1]#export'!I69,"yyyy-mm-dd")))</f>
        <v>2020-05-14</v>
      </c>
      <c r="J68">
        <f>IF('[1]#export'!A69="","",IF('[1]#export'!J69="","",'[1]#export'!J69))</f>
        <v>3</v>
      </c>
      <c r="K68" t="str">
        <f>IF('[1]#export'!A69="","",IF('[1]#export'!K69="King's College London","GB-EDU-133874",IF('[1]#export'!K69="South London and Maudsley NHS Foundation Trust","GB-NHS-RV5",IF('[1]#export'!K69="Bethlem Gallery Projects Ltd","GB-COH-08194872",IF(AND(M68="",N68=""),'[1]#fixed_data'!$B$3&amp;SUBSTITUTE(L68," ","-"),IF(M68="","GB-COH-"&amp;N68,IF(LEFT(M68,2)="SC","GB-SC-"&amp;M68,IF(AND(LEFT(M68,1)="1",LEN(M68)=6),"GB-NIC-"&amp;2,"GB-CHC-"&amp;M68))))))))</f>
        <v>GB-COH-09133056</v>
      </c>
      <c r="L68" t="str">
        <f>IF('[1]#export'!A69="","",IF('[1]#export'!K69="","",'[1]#export'!K69))</f>
        <v>InHealth Associates</v>
      </c>
      <c r="M68" t="str">
        <f>IF('[1]#export'!A69="","",IF('[1]#export'!L69="","",'[1]#export'!L69))</f>
        <v/>
      </c>
      <c r="N68" t="str">
        <f>IF('[1]#export'!A69="","",IF('[1]#export'!M69="","",TEXT('[1]#export'!M69,"00000000")))</f>
        <v>09133056</v>
      </c>
      <c r="O68" t="str">
        <f>IF('[1]#export'!A69="","",IF('[1]#export'!N69="","",'[1]#export'!N69))</f>
        <v>London</v>
      </c>
      <c r="P68" t="str">
        <f>IF('[1]#export'!A69="","",IF('[1]#export'!O69="","",'[1]#export'!O69))</f>
        <v>United Kingdom</v>
      </c>
      <c r="Q68" t="str">
        <f>IF('[1]#export'!A69="","",IF('[1]#export'!Q69="","",'[1]#export'!Q69))</f>
        <v>East Barnet</v>
      </c>
      <c r="R68" t="str">
        <f>IF('[1]#export'!A69="","",IF('[1]#export'!P69="","",'[1]#export'!P69))</f>
        <v>E05000048</v>
      </c>
      <c r="S68" t="str">
        <f>IF('[1]#export'!A69="","",IF(LEFT('[1]#export'!P69,3)="E05","WD",IF(LEFT('[1]#export'!P69,3)="E09","LONB","")))</f>
        <v>WD</v>
      </c>
      <c r="T68" t="str">
        <f>IF('[1]#export'!A69="","",IF('[1]#export'!R69="","",'[1]#export'!R69))</f>
        <v>Ad-hoc 2019</v>
      </c>
      <c r="U68" t="str">
        <f>IF('[1]#export'!A69="","",'[1]#fixed_data'!$B$4)</f>
        <v>GB-CHC-1175877</v>
      </c>
      <c r="V68" t="str">
        <f>IF('[1]#export'!A69="","",'[1]#fixed_data'!$B$5)</f>
        <v>Maudsley Charity</v>
      </c>
      <c r="W68" s="6" t="str">
        <f>IF('[1]#export'!A69="","",TEXT('[1]#fixed_data'!$B$7,"yyyy-mm-ddThh:mm:ssZ"))</f>
        <v>2020-11-25T00:00:00Z</v>
      </c>
      <c r="X68" t="str">
        <f>IF('[1]#export'!A69="","",'[1]#fixed_data'!$B$8)</f>
        <v>https://maudsleycharity.org/</v>
      </c>
    </row>
    <row r="69" spans="1:24">
      <c r="A69" t="str">
        <f>IF('[1]#export'!A70="","",IF('[1]#export'!B70="","",CONCATENATE('[1]#fixed_data'!$B$1&amp;'[1]#export'!B70)))</f>
        <v>360G-MaudsleyCharity-2332</v>
      </c>
      <c r="B69" t="str">
        <f>IF('[1]#export'!A70="","",IF('[1]#export'!C70="","",'[1]#export'!C70))</f>
        <v>Anchor Partner: Bethlem Museum of the Mind 2019 [SLaM costs}</v>
      </c>
      <c r="C69" t="str">
        <f>IF('[1]#export'!A70="","",IF('[1]#export'!D70="","",'[1]#export'!D70))</f>
        <v xml:space="preserve">Bethlem Museum of the Mind tells the history of mental healthcare through an internationally renowned collection of archives, art and historic objects. Based on the site of the UK’s oldest residential psychiatric hospital, Bethlem Royal Hospital, it destigmatises mental illness through its challenging displays, exhibitions and extensive educational programme.  </v>
      </c>
      <c r="D69" t="str">
        <f>IF('[1]#export'!A70="","",'[1]#fixed_data'!$B$2)</f>
        <v>GBP</v>
      </c>
      <c r="E69">
        <f>IF('[1]#export'!A70="","",IF('[1]#export'!E70="","",'[1]#export'!E70))</f>
        <v>309231.96000000002</v>
      </c>
      <c r="F69">
        <f>IF('[1]#export'!A70="","",IF('[1]#export'!F70="",'[1]#export'!E70,'[1]#export'!F70))</f>
        <v>309231.96000000002</v>
      </c>
      <c r="G69" s="5" t="str">
        <f>IF('[1]#export'!A70="","",IF('[1]#export'!G70&lt;&gt;"",TEXT('[1]#export'!G70,"yyyy-mm-dd"),TEXT('[1]#export'!H70,"yyyy-mm-dd")))</f>
        <v>2020-01-31</v>
      </c>
      <c r="H69" s="5" t="str">
        <f>IF('[1]#export'!A70="","",IF('[1]#export'!H70="","",TEXT('[1]#export'!H70,"yyyy-mm-dd")))</f>
        <v>2020-01-01</v>
      </c>
      <c r="I69" s="5" t="str">
        <f>IF('[1]#export'!A70="","",IF('[1]#export'!I70="","",TEXT('[1]#export'!I70,"yyyy-mm-dd")))</f>
        <v>2020-04-01</v>
      </c>
      <c r="J69">
        <f>IF('[1]#export'!A70="","",IF('[1]#export'!J70="","",'[1]#export'!J70))</f>
        <v>3</v>
      </c>
      <c r="K69" t="str">
        <f>IF('[1]#export'!A70="","",IF('[1]#export'!K70="King's College London","GB-EDU-133874",IF('[1]#export'!K70="South London and Maudsley NHS Foundation Trust","GB-NHS-RV5",IF('[1]#export'!K70="Bethlem Gallery Projects Ltd","GB-COH-08194872",IF(AND(M69="",N69=""),'[1]#fixed_data'!$B$3&amp;SUBSTITUTE(L69," ","-"),IF(M69="","GB-COH-"&amp;N69,IF(LEFT(M69,2)="SC","GB-SC-"&amp;M69,IF(AND(LEFT(M69,1)="1",LEN(M69)=6),"GB-NIC-"&amp;2,"GB-CHC-"&amp;M69))))))))</f>
        <v>GB-CHC-1013523</v>
      </c>
      <c r="L69" t="str">
        <f>IF('[1]#export'!A70="","",IF('[1]#export'!K70="","",'[1]#export'!K70))</f>
        <v>Bethlem Art and History Collections Trust</v>
      </c>
      <c r="M69">
        <f>IF('[1]#export'!A70="","",IF('[1]#export'!L70="","",'[1]#export'!L70))</f>
        <v>1013523</v>
      </c>
      <c r="N69" t="str">
        <f>IF('[1]#export'!A70="","",IF('[1]#export'!M70="","",TEXT('[1]#export'!M70,"00000000")))</f>
        <v/>
      </c>
      <c r="O69" t="str">
        <f>IF('[1]#export'!A70="","",IF('[1]#export'!N70="","",'[1]#export'!N70))</f>
        <v>London</v>
      </c>
      <c r="P69" t="str">
        <f>IF('[1]#export'!A70="","",IF('[1]#export'!O70="","",'[1]#export'!O70))</f>
        <v>United Kingdom</v>
      </c>
      <c r="Q69" t="str">
        <f>IF('[1]#export'!A70="","",IF('[1]#export'!Q70="","",'[1]#export'!Q70))</f>
        <v>Kelsey and Eden Park</v>
      </c>
      <c r="R69" t="str">
        <f>IF('[1]#export'!A70="","",IF('[1]#export'!P70="","",'[1]#export'!P70))</f>
        <v>E05000120</v>
      </c>
      <c r="S69" t="str">
        <f>IF('[1]#export'!A70="","",IF(LEFT('[1]#export'!P70,3)="E05","WD",IF(LEFT('[1]#export'!P70,3)="E09","LONB","")))</f>
        <v>WD</v>
      </c>
      <c r="T69" t="str">
        <f>IF('[1]#export'!A70="","",IF('[1]#export'!R70="","",'[1]#export'!R70))</f>
        <v>Bethlem Museum</v>
      </c>
      <c r="U69" t="str">
        <f>IF('[1]#export'!A70="","",'[1]#fixed_data'!$B$4)</f>
        <v>GB-CHC-1175877</v>
      </c>
      <c r="V69" t="str">
        <f>IF('[1]#export'!A70="","",'[1]#fixed_data'!$B$5)</f>
        <v>Maudsley Charity</v>
      </c>
      <c r="W69" s="6" t="str">
        <f>IF('[1]#export'!A70="","",TEXT('[1]#fixed_data'!$B$7,"yyyy-mm-ddThh:mm:ssZ"))</f>
        <v>2020-11-25T00:00:00Z</v>
      </c>
      <c r="X69" t="str">
        <f>IF('[1]#export'!A70="","",'[1]#fixed_data'!$B$8)</f>
        <v>https://maudsleycharity.org/</v>
      </c>
    </row>
    <row r="70" spans="1:24">
      <c r="A70" t="str">
        <f>IF('[1]#export'!A71="","",IF('[1]#export'!B71="","",CONCATENATE('[1]#fixed_data'!$B$1&amp;'[1]#export'!B71)))</f>
        <v>360G-MaudsleyCharity-2333</v>
      </c>
      <c r="B70" t="str">
        <f>IF('[1]#export'!A71="","",IF('[1]#export'!C71="","",'[1]#export'!C71))</f>
        <v>Feasibility of high intensity interval training in improving physical and mental health in inpatients with severe mental illness</v>
      </c>
      <c r="C70" t="str">
        <f>IF('[1]#export'!A71="","",IF('[1]#export'!D71="","",'[1]#export'!D71))</f>
        <v xml:space="preserve">People with severe mental illness (SMI) often have poor physical health and it’s difficult to keep people active while in hospital. A feasibility RCT to see whether High Intensity Interval Training (HIIT) might be acceptable and helpful for our inpatients with severe mental illness. </v>
      </c>
      <c r="D70" t="str">
        <f>IF('[1]#export'!A71="","",'[1]#fixed_data'!$B$2)</f>
        <v>GBP</v>
      </c>
      <c r="E70">
        <f>IF('[1]#export'!A71="","",IF('[1]#export'!E71="","",'[1]#export'!E71))</f>
        <v>1830.54</v>
      </c>
      <c r="F70">
        <f>IF('[1]#export'!A71="","",IF('[1]#export'!F71="",'[1]#export'!E71,'[1]#export'!F71))</f>
        <v>1830.54</v>
      </c>
      <c r="G70" s="5" t="str">
        <f>IF('[1]#export'!A71="","",IF('[1]#export'!G71&lt;&gt;"",TEXT('[1]#export'!G71,"yyyy-mm-dd"),TEXT('[1]#export'!H71,"yyyy-mm-dd")))</f>
        <v>2020-01-31</v>
      </c>
      <c r="H70" s="5" t="str">
        <f>IF('[1]#export'!A71="","",IF('[1]#export'!H71="","",TEXT('[1]#export'!H71,"yyyy-mm-dd")))</f>
        <v>2020-01-12</v>
      </c>
      <c r="I70" s="5" t="str">
        <f>IF('[1]#export'!A71="","",IF('[1]#export'!I71="","",TEXT('[1]#export'!I71,"yyyy-mm-dd")))</f>
        <v>2021-05-12</v>
      </c>
      <c r="J70">
        <f>IF('[1]#export'!A71="","",IF('[1]#export'!J71="","",'[1]#export'!J71))</f>
        <v>16</v>
      </c>
      <c r="K70" t="str">
        <f>IF('[1]#export'!A71="","",IF('[1]#export'!K71="King's College London","GB-EDU-133874",IF('[1]#export'!K71="South London and Maudsley NHS Foundation Trust","GB-NHS-RV5",IF('[1]#export'!K71="Bethlem Gallery Projects Ltd","GB-COH-08194872",IF(AND(M70="",N70=""),'[1]#fixed_data'!$B$3&amp;SUBSTITUTE(L70," ","-"),IF(M70="","GB-COH-"&amp;N70,IF(LEFT(M70,2)="SC","GB-SC-"&amp;M70,IF(AND(LEFT(M70,1)="1",LEN(M70)=6),"GB-NIC-"&amp;2,"GB-CHC-"&amp;M70))))))))</f>
        <v>GB-EDU-133874</v>
      </c>
      <c r="L70" t="str">
        <f>IF('[1]#export'!A71="","",IF('[1]#export'!K71="","",'[1]#export'!K71))</f>
        <v>King's College London</v>
      </c>
      <c r="M70" t="str">
        <f>IF('[1]#export'!A71="","",IF('[1]#export'!L71="","",'[1]#export'!L71))</f>
        <v/>
      </c>
      <c r="N70" t="str">
        <f>IF('[1]#export'!A71="","",IF('[1]#export'!M71="","",TEXT('[1]#export'!M71,"00000000")))</f>
        <v/>
      </c>
      <c r="O70" t="str">
        <f>IF('[1]#export'!A71="","",IF('[1]#export'!N71="","",'[1]#export'!N71))</f>
        <v>London</v>
      </c>
      <c r="P70" t="str">
        <f>IF('[1]#export'!A71="","",IF('[1]#export'!O71="","",'[1]#export'!O71))</f>
        <v>United Kingdom</v>
      </c>
      <c r="Q70" t="str">
        <f>IF('[1]#export'!A71="","",IF('[1]#export'!Q71="","",'[1]#export'!Q71))</f>
        <v>St James's</v>
      </c>
      <c r="R70" t="str">
        <f>IF('[1]#export'!A71="","",IF('[1]#export'!P71="","",'[1]#export'!P71))</f>
        <v>E05000644</v>
      </c>
      <c r="S70" t="str">
        <f>IF('[1]#export'!A71="","",IF(LEFT('[1]#export'!P71,3)="E05","WD",IF(LEFT('[1]#export'!P71,3)="E09","LONB","")))</f>
        <v>WD</v>
      </c>
      <c r="T70" t="str">
        <f>IF('[1]#export'!A71="","",IF('[1]#export'!R71="","",'[1]#export'!R71))</f>
        <v>Special Purpose Funds</v>
      </c>
      <c r="U70" t="str">
        <f>IF('[1]#export'!A71="","",'[1]#fixed_data'!$B$4)</f>
        <v>GB-CHC-1175877</v>
      </c>
      <c r="V70" t="str">
        <f>IF('[1]#export'!A71="","",'[1]#fixed_data'!$B$5)</f>
        <v>Maudsley Charity</v>
      </c>
      <c r="W70" s="6" t="str">
        <f>IF('[1]#export'!A71="","",TEXT('[1]#fixed_data'!$B$7,"yyyy-mm-ddThh:mm:ssZ"))</f>
        <v>2020-11-25T00:00:00Z</v>
      </c>
      <c r="X70" t="str">
        <f>IF('[1]#export'!A71="","",'[1]#fixed_data'!$B$8)</f>
        <v>https://maudsleycharity.org/</v>
      </c>
    </row>
    <row r="71" spans="1:24">
      <c r="A71" t="str">
        <f>IF('[1]#export'!A72="","",IF('[1]#export'!B72="","",CONCATENATE('[1]#fixed_data'!$B$1&amp;'[1]#export'!B72)))</f>
        <v>360G-MaudsleyCharity-2339</v>
      </c>
      <c r="B71" t="str">
        <f>IF('[1]#export'!A72="","",IF('[1]#export'!C72="","",'[1]#export'!C72))</f>
        <v>SLaM Perinatal Mental Health Team Annual Away Day 2020</v>
      </c>
      <c r="C71" t="str">
        <f>IF('[1]#export'!A72="","",IF('[1]#export'!D72="","",'[1]#export'!D72))</f>
        <v>Team Annaul Away Day to prepare for Royal College of Psychiatry Perinatal Quality Network Peer review. The team will review the community standard workbook sent by the College on standards required by the Quality Network. The day also will be an opportunity for staff to collaborate with key  stakeholders in Croydon (i.e health visitor, midwifes) on protocols and policies.</v>
      </c>
      <c r="D71" t="str">
        <f>IF('[1]#export'!A72="","",'[1]#fixed_data'!$B$2)</f>
        <v>GBP</v>
      </c>
      <c r="E71">
        <f>IF('[1]#export'!A72="","",IF('[1]#export'!E72="","",'[1]#export'!E72))</f>
        <v>650</v>
      </c>
      <c r="F71">
        <f>IF('[1]#export'!A72="","",IF('[1]#export'!F72="",'[1]#export'!E72,'[1]#export'!F72))</f>
        <v>650</v>
      </c>
      <c r="G71" s="5" t="str">
        <f>IF('[1]#export'!A72="","",IF('[1]#export'!G72&lt;&gt;"",TEXT('[1]#export'!G72,"yyyy-mm-dd"),TEXT('[1]#export'!H72,"yyyy-mm-dd")))</f>
        <v>2020-02-21</v>
      </c>
      <c r="H71" s="5" t="str">
        <f>IF('[1]#export'!A72="","",IF('[1]#export'!H72="","",TEXT('[1]#export'!H72,"yyyy-mm-dd")))</f>
        <v>2020-02-11</v>
      </c>
      <c r="I71" s="5" t="str">
        <f>IF('[1]#export'!A72="","",IF('[1]#export'!I72="","",TEXT('[1]#export'!I72,"yyyy-mm-dd")))</f>
        <v>2020-03-11</v>
      </c>
      <c r="J71">
        <f>IF('[1]#export'!A72="","",IF('[1]#export'!J72="","",'[1]#export'!J72))</f>
        <v>1</v>
      </c>
      <c r="K71" t="str">
        <f>IF('[1]#export'!A72="","",IF('[1]#export'!K72="King's College London","GB-EDU-133874",IF('[1]#export'!K72="South London and Maudsley NHS Foundation Trust","GB-NHS-RV5",IF('[1]#export'!K72="Bethlem Gallery Projects Ltd","GB-COH-08194872",IF(AND(M71="",N71=""),'[1]#fixed_data'!$B$3&amp;SUBSTITUTE(L71," ","-"),IF(M71="","GB-COH-"&amp;N71,IF(LEFT(M71,2)="SC","GB-SC-"&amp;M71,IF(AND(LEFT(M71,1)="1",LEN(M71)=6),"GB-NIC-"&amp;2,"GB-CHC-"&amp;M71))))))))</f>
        <v>GB-NHS-RV5</v>
      </c>
      <c r="L71" t="str">
        <f>IF('[1]#export'!A72="","",IF('[1]#export'!K72="","",'[1]#export'!K72))</f>
        <v>South London and Maudsley NHS Foundation Trust</v>
      </c>
      <c r="M71" t="str">
        <f>IF('[1]#export'!A72="","",IF('[1]#export'!L72="","",'[1]#export'!L72))</f>
        <v/>
      </c>
      <c r="N71" t="str">
        <f>IF('[1]#export'!A72="","",IF('[1]#export'!M72="","",TEXT('[1]#export'!M72,"00000000")))</f>
        <v/>
      </c>
      <c r="O71" t="str">
        <f>IF('[1]#export'!A72="","",IF('[1]#export'!N72="","",'[1]#export'!N72))</f>
        <v>London</v>
      </c>
      <c r="P71" t="str">
        <f>IF('[1]#export'!A72="","",IF('[1]#export'!O72="","",'[1]#export'!O72))</f>
        <v>United Kingdom</v>
      </c>
      <c r="Q71" t="str">
        <f>IF('[1]#export'!A72="","",IF('[1]#export'!Q72="","",'[1]#export'!Q72))</f>
        <v>Kelsey and Eden Park</v>
      </c>
      <c r="R71" t="str">
        <f>IF('[1]#export'!A72="","",IF('[1]#export'!P72="","",'[1]#export'!P72))</f>
        <v>E05000120</v>
      </c>
      <c r="S71" t="str">
        <f>IF('[1]#export'!A72="","",IF(LEFT('[1]#export'!P72,3)="E05","WD",IF(LEFT('[1]#export'!P72,3)="E09","LONB","")))</f>
        <v>WD</v>
      </c>
      <c r="T71" t="str">
        <f>IF('[1]#export'!A72="","",IF('[1]#export'!R72="","",'[1]#export'!R72))</f>
        <v>Special Purpose Funds</v>
      </c>
      <c r="U71" t="str">
        <f>IF('[1]#export'!A72="","",'[1]#fixed_data'!$B$4)</f>
        <v>GB-CHC-1175877</v>
      </c>
      <c r="V71" t="str">
        <f>IF('[1]#export'!A72="","",'[1]#fixed_data'!$B$5)</f>
        <v>Maudsley Charity</v>
      </c>
      <c r="W71" s="6" t="str">
        <f>IF('[1]#export'!A72="","",TEXT('[1]#fixed_data'!$B$7,"yyyy-mm-ddThh:mm:ssZ"))</f>
        <v>2020-11-25T00:00:00Z</v>
      </c>
      <c r="X71" t="str">
        <f>IF('[1]#export'!A72="","",'[1]#fixed_data'!$B$8)</f>
        <v>https://maudsleycharity.org/</v>
      </c>
    </row>
    <row r="72" spans="1:24">
      <c r="A72" t="str">
        <f>IF('[1]#export'!A73="","",IF('[1]#export'!B73="","",CONCATENATE('[1]#fixed_data'!$B$1&amp;'[1]#export'!B73)))</f>
        <v>360G-MaudsleyCharity-2340</v>
      </c>
      <c r="B72" t="str">
        <f>IF('[1]#export'!A73="","",IF('[1]#export'!C73="","",'[1]#export'!C73))</f>
        <v>Anchor Partner: Bethlem Museum of the Mind 2020</v>
      </c>
      <c r="C72" t="str">
        <f>IF('[1]#export'!A73="","",IF('[1]#export'!D73="","",'[1]#export'!D73))</f>
        <v xml:space="preserve">Bethlem Museum of the Mind tells the history of mental healthcare through an internationally renowned collection of archives, art and historic objects. Based on the site of the UK’s oldest residential psychiatric hospital, Bethlem Royal Hospital, it destigmatises mental illness through its challenging displays, exhibitions and extensive educational programme.  </v>
      </c>
      <c r="D72" t="str">
        <f>IF('[1]#export'!A73="","",'[1]#fixed_data'!$B$2)</f>
        <v>GBP</v>
      </c>
      <c r="E72">
        <f>IF('[1]#export'!A73="","",IF('[1]#export'!E73="","",'[1]#export'!E73))</f>
        <v>419800</v>
      </c>
      <c r="F72">
        <f>IF('[1]#export'!A73="","",IF('[1]#export'!F73="",'[1]#export'!E73,'[1]#export'!F73))</f>
        <v>419800</v>
      </c>
      <c r="G72" s="5" t="str">
        <f>IF('[1]#export'!A73="","",IF('[1]#export'!G73&lt;&gt;"",TEXT('[1]#export'!G73,"yyyy-mm-dd"),TEXT('[1]#export'!H73,"yyyy-mm-dd")))</f>
        <v>2020-02-17</v>
      </c>
      <c r="H72" s="5" t="str">
        <f>IF('[1]#export'!A73="","",IF('[1]#export'!H73="","",TEXT('[1]#export'!H73,"yyyy-mm-dd")))</f>
        <v>2020-04-01</v>
      </c>
      <c r="I72" s="5" t="str">
        <f>IF('[1]#export'!A73="","",IF('[1]#export'!I73="","",TEXT('[1]#export'!I73,"yyyy-mm-dd")))</f>
        <v>2021-04-01</v>
      </c>
      <c r="J72">
        <f>IF('[1]#export'!A73="","",IF('[1]#export'!J73="","",'[1]#export'!J73))</f>
        <v>12</v>
      </c>
      <c r="K72" t="str">
        <f>IF('[1]#export'!A73="","",IF('[1]#export'!K73="King's College London","GB-EDU-133874",IF('[1]#export'!K73="South London and Maudsley NHS Foundation Trust","GB-NHS-RV5",IF('[1]#export'!K73="Bethlem Gallery Projects Ltd","GB-COH-08194872",IF(AND(M72="",N72=""),'[1]#fixed_data'!$B$3&amp;SUBSTITUTE(L72," ","-"),IF(M72="","GB-COH-"&amp;N72,IF(LEFT(M72,2)="SC","GB-SC-"&amp;M72,IF(AND(LEFT(M72,1)="1",LEN(M72)=6),"GB-NIC-"&amp;2,"GB-CHC-"&amp;M72))))))))</f>
        <v>GB-CHC-1013523</v>
      </c>
      <c r="L72" t="str">
        <f>IF('[1]#export'!A73="","",IF('[1]#export'!K73="","",'[1]#export'!K73))</f>
        <v>Bethlem Art and History Collections Trust</v>
      </c>
      <c r="M72">
        <f>IF('[1]#export'!A73="","",IF('[1]#export'!L73="","",'[1]#export'!L73))</f>
        <v>1013523</v>
      </c>
      <c r="N72" t="str">
        <f>IF('[1]#export'!A73="","",IF('[1]#export'!M73="","",TEXT('[1]#export'!M73,"00000000")))</f>
        <v/>
      </c>
      <c r="O72" t="str">
        <f>IF('[1]#export'!A73="","",IF('[1]#export'!N73="","",'[1]#export'!N73))</f>
        <v>London</v>
      </c>
      <c r="P72" t="str">
        <f>IF('[1]#export'!A73="","",IF('[1]#export'!O73="","",'[1]#export'!O73))</f>
        <v>United Kingdom</v>
      </c>
      <c r="Q72" t="str">
        <f>IF('[1]#export'!A73="","",IF('[1]#export'!Q73="","",'[1]#export'!Q73))</f>
        <v>Kelsey and Eden Park</v>
      </c>
      <c r="R72" t="str">
        <f>IF('[1]#export'!A73="","",IF('[1]#export'!P73="","",'[1]#export'!P73))</f>
        <v>E05000120</v>
      </c>
      <c r="S72" t="str">
        <f>IF('[1]#export'!A73="","",IF(LEFT('[1]#export'!P73,3)="E05","WD",IF(LEFT('[1]#export'!P73,3)="E09","LONB","")))</f>
        <v>WD</v>
      </c>
      <c r="T72" t="str">
        <f>IF('[1]#export'!A73="","",IF('[1]#export'!R73="","",'[1]#export'!R73))</f>
        <v>Bethlem Museum 2020</v>
      </c>
      <c r="U72" t="str">
        <f>IF('[1]#export'!A73="","",'[1]#fixed_data'!$B$4)</f>
        <v>GB-CHC-1175877</v>
      </c>
      <c r="V72" t="str">
        <f>IF('[1]#export'!A73="","",'[1]#fixed_data'!$B$5)</f>
        <v>Maudsley Charity</v>
      </c>
      <c r="W72" s="6" t="str">
        <f>IF('[1]#export'!A73="","",TEXT('[1]#fixed_data'!$B$7,"yyyy-mm-ddThh:mm:ssZ"))</f>
        <v>2020-11-25T00:00:00Z</v>
      </c>
      <c r="X72" t="str">
        <f>IF('[1]#export'!A73="","",'[1]#fixed_data'!$B$8)</f>
        <v>https://maudsleycharity.org/</v>
      </c>
    </row>
    <row r="73" spans="1:24">
      <c r="A73" t="str">
        <f>IF('[1]#export'!A74="","",IF('[1]#export'!B74="","",CONCATENATE('[1]#fixed_data'!$B$1&amp;'[1]#export'!B74)))</f>
        <v>360G-MaudsleyCharity-2341</v>
      </c>
      <c r="B73" t="str">
        <f>IF('[1]#export'!A74="","",IF('[1]#export'!C74="","",'[1]#export'!C74))</f>
        <v>Anchor Partner: SLaM Recovery College 2020</v>
      </c>
      <c r="C73" t="str">
        <f>IF('[1]#export'!A74="","",IF('[1]#export'!D74="","",'[1]#export'!D74))</f>
        <v>The South London and Maudsley NHS Foundation Trust (SLaM) Recovery College is jointly funded by Maudsley Charity and SLaM, with the greater proportion of funding coming from the charity. The college enables staff and peer recovery trainers to work together to deliver a unique and collaborative form of training. The training is delivered to mixed groups of staff, service users and their supporters, enabling mental health professionals and service users to gain an insight into their different perspectives.</v>
      </c>
      <c r="D73" t="str">
        <f>IF('[1]#export'!A74="","",'[1]#fixed_data'!$B$2)</f>
        <v>GBP</v>
      </c>
      <c r="E73">
        <f>IF('[1]#export'!A74="","",IF('[1]#export'!E74="","",'[1]#export'!E74))</f>
        <v>330000</v>
      </c>
      <c r="F73">
        <f>IF('[1]#export'!A74="","",IF('[1]#export'!F74="",'[1]#export'!E74,'[1]#export'!F74))</f>
        <v>330000</v>
      </c>
      <c r="G73" s="5" t="str">
        <f>IF('[1]#export'!A74="","",IF('[1]#export'!G74&lt;&gt;"",TEXT('[1]#export'!G74,"yyyy-mm-dd"),TEXT('[1]#export'!H74,"yyyy-mm-dd")))</f>
        <v>2020-02-17</v>
      </c>
      <c r="H73" s="5" t="str">
        <f>IF('[1]#export'!A74="","",IF('[1]#export'!H74="","",TEXT('[1]#export'!H74,"yyyy-mm-dd")))</f>
        <v>2020-04-01</v>
      </c>
      <c r="I73" s="5" t="str">
        <f>IF('[1]#export'!A74="","",IF('[1]#export'!I74="","",TEXT('[1]#export'!I74,"yyyy-mm-dd")))</f>
        <v>2021-04-01</v>
      </c>
      <c r="J73">
        <f>IF('[1]#export'!A74="","",IF('[1]#export'!J74="","",'[1]#export'!J74))</f>
        <v>12</v>
      </c>
      <c r="K73" t="str">
        <f>IF('[1]#export'!A74="","",IF('[1]#export'!K74="King's College London","GB-EDU-133874",IF('[1]#export'!K74="South London and Maudsley NHS Foundation Trust","GB-NHS-RV5",IF('[1]#export'!K74="Bethlem Gallery Projects Ltd","GB-COH-08194872",IF(AND(M73="",N73=""),'[1]#fixed_data'!$B$3&amp;SUBSTITUTE(L73," ","-"),IF(M73="","GB-COH-"&amp;N73,IF(LEFT(M73,2)="SC","GB-SC-"&amp;M73,IF(AND(LEFT(M73,1)="1",LEN(M73)=6),"GB-NIC-"&amp;2,"GB-CHC-"&amp;M73))))))))</f>
        <v>GB-NHS-RV5</v>
      </c>
      <c r="L73" t="str">
        <f>IF('[1]#export'!A74="","",IF('[1]#export'!K74="","",'[1]#export'!K74))</f>
        <v>South London and Maudsley NHS Foundation Trust</v>
      </c>
      <c r="M73" t="str">
        <f>IF('[1]#export'!A74="","",IF('[1]#export'!L74="","",'[1]#export'!L74))</f>
        <v/>
      </c>
      <c r="N73" t="str">
        <f>IF('[1]#export'!A74="","",IF('[1]#export'!M74="","",TEXT('[1]#export'!M74,"00000000")))</f>
        <v/>
      </c>
      <c r="O73" t="str">
        <f>IF('[1]#export'!A74="","",IF('[1]#export'!N74="","",'[1]#export'!N74))</f>
        <v>London</v>
      </c>
      <c r="P73" t="str">
        <f>IF('[1]#export'!A74="","",IF('[1]#export'!O74="","",'[1]#export'!O74))</f>
        <v>United Kingdom</v>
      </c>
      <c r="Q73" t="str">
        <f>IF('[1]#export'!A74="","",IF('[1]#export'!Q74="","",'[1]#export'!Q74))</f>
        <v>Kelsey and Eden Park</v>
      </c>
      <c r="R73" t="str">
        <f>IF('[1]#export'!A74="","",IF('[1]#export'!P74="","",'[1]#export'!P74))</f>
        <v>E05000120</v>
      </c>
      <c r="S73" t="str">
        <f>IF('[1]#export'!A74="","",IF(LEFT('[1]#export'!P74,3)="E05","WD",IF(LEFT('[1]#export'!P74,3)="E09","LONB","")))</f>
        <v>WD</v>
      </c>
      <c r="T73" t="str">
        <f>IF('[1]#export'!A74="","",IF('[1]#export'!R74="","",'[1]#export'!R74))</f>
        <v>SLaM 2020</v>
      </c>
      <c r="U73" t="str">
        <f>IF('[1]#export'!A74="","",'[1]#fixed_data'!$B$4)</f>
        <v>GB-CHC-1175877</v>
      </c>
      <c r="V73" t="str">
        <f>IF('[1]#export'!A74="","",'[1]#fixed_data'!$B$5)</f>
        <v>Maudsley Charity</v>
      </c>
      <c r="W73" s="6" t="str">
        <f>IF('[1]#export'!A74="","",TEXT('[1]#fixed_data'!$B$7,"yyyy-mm-ddThh:mm:ssZ"))</f>
        <v>2020-11-25T00:00:00Z</v>
      </c>
      <c r="X73" t="str">
        <f>IF('[1]#export'!A74="","",'[1]#fixed_data'!$B$8)</f>
        <v>https://maudsleycharity.org/</v>
      </c>
    </row>
    <row r="74" spans="1:24">
      <c r="A74" t="str">
        <f>IF('[1]#export'!A75="","",IF('[1]#export'!B75="","",CONCATENATE('[1]#fixed_data'!$B$1&amp;'[1]#export'!B75)))</f>
        <v>360G-MaudsleyCharity-2344</v>
      </c>
      <c r="B74" t="str">
        <f>IF('[1]#export'!A75="","",IF('[1]#export'!C75="","",'[1]#export'!C75))</f>
        <v>Anchor Partner: SLaM Volunteering Services 2020</v>
      </c>
      <c r="C74" t="str">
        <f>IF('[1]#export'!A75="","",IF('[1]#export'!D75="","",'[1]#export'!D75))</f>
        <v>Funding from the Maudsley Charity and South London and Maudsley NHS Foundation Trust (SLaM) supports volunteering services across the trust’s many different sites in South and South East London.</v>
      </c>
      <c r="D74" t="str">
        <f>IF('[1]#export'!A75="","",'[1]#fixed_data'!$B$2)</f>
        <v>GBP</v>
      </c>
      <c r="E74">
        <f>IF('[1]#export'!A75="","",IF('[1]#export'!E75="","",'[1]#export'!E75))</f>
        <v>96958</v>
      </c>
      <c r="F74">
        <f>IF('[1]#export'!A75="","",IF('[1]#export'!F75="",'[1]#export'!E75,'[1]#export'!F75))</f>
        <v>96958</v>
      </c>
      <c r="G74" s="5" t="str">
        <f>IF('[1]#export'!A75="","",IF('[1]#export'!G75&lt;&gt;"",TEXT('[1]#export'!G75,"yyyy-mm-dd"),TEXT('[1]#export'!H75,"yyyy-mm-dd")))</f>
        <v>2020-02-17</v>
      </c>
      <c r="H74" s="5" t="str">
        <f>IF('[1]#export'!A75="","",IF('[1]#export'!H75="","",TEXT('[1]#export'!H75,"yyyy-mm-dd")))</f>
        <v>2020-04-01</v>
      </c>
      <c r="I74" s="5" t="str">
        <f>IF('[1]#export'!A75="","",IF('[1]#export'!I75="","",TEXT('[1]#export'!I75,"yyyy-mm-dd")))</f>
        <v>2021-04-01</v>
      </c>
      <c r="J74">
        <f>IF('[1]#export'!A75="","",IF('[1]#export'!J75="","",'[1]#export'!J75))</f>
        <v>12</v>
      </c>
      <c r="K74" t="str">
        <f>IF('[1]#export'!A75="","",IF('[1]#export'!K75="King's College London","GB-EDU-133874",IF('[1]#export'!K75="South London and Maudsley NHS Foundation Trust","GB-NHS-RV5",IF('[1]#export'!K75="Bethlem Gallery Projects Ltd","GB-COH-08194872",IF(AND(M74="",N74=""),'[1]#fixed_data'!$B$3&amp;SUBSTITUTE(L74," ","-"),IF(M74="","GB-COH-"&amp;N74,IF(LEFT(M74,2)="SC","GB-SC-"&amp;M74,IF(AND(LEFT(M74,1)="1",LEN(M74)=6),"GB-NIC-"&amp;2,"GB-CHC-"&amp;M74))))))))</f>
        <v>GB-NHS-RV5</v>
      </c>
      <c r="L74" t="str">
        <f>IF('[1]#export'!A75="","",IF('[1]#export'!K75="","",'[1]#export'!K75))</f>
        <v>South London and Maudsley NHS Foundation Trust</v>
      </c>
      <c r="M74" t="str">
        <f>IF('[1]#export'!A75="","",IF('[1]#export'!L75="","",'[1]#export'!L75))</f>
        <v/>
      </c>
      <c r="N74" t="str">
        <f>IF('[1]#export'!A75="","",IF('[1]#export'!M75="","",TEXT('[1]#export'!M75,"00000000")))</f>
        <v/>
      </c>
      <c r="O74" t="str">
        <f>IF('[1]#export'!A75="","",IF('[1]#export'!N75="","",'[1]#export'!N75))</f>
        <v>London</v>
      </c>
      <c r="P74" t="str">
        <f>IF('[1]#export'!A75="","",IF('[1]#export'!O75="","",'[1]#export'!O75))</f>
        <v>United Kingdom</v>
      </c>
      <c r="Q74" t="str">
        <f>IF('[1]#export'!A75="","",IF('[1]#export'!Q75="","",'[1]#export'!Q75))</f>
        <v>Kelsey and Eden Park</v>
      </c>
      <c r="R74" t="str">
        <f>IF('[1]#export'!A75="","",IF('[1]#export'!P75="","",'[1]#export'!P75))</f>
        <v>E05000120</v>
      </c>
      <c r="S74" t="str">
        <f>IF('[1]#export'!A75="","",IF(LEFT('[1]#export'!P75,3)="E05","WD",IF(LEFT('[1]#export'!P75,3)="E09","LONB","")))</f>
        <v>WD</v>
      </c>
      <c r="T74" t="str">
        <f>IF('[1]#export'!A75="","",IF('[1]#export'!R75="","",'[1]#export'!R75))</f>
        <v>SLaM 2020</v>
      </c>
      <c r="U74" t="str">
        <f>IF('[1]#export'!A75="","",'[1]#fixed_data'!$B$4)</f>
        <v>GB-CHC-1175877</v>
      </c>
      <c r="V74" t="str">
        <f>IF('[1]#export'!A75="","",'[1]#fixed_data'!$B$5)</f>
        <v>Maudsley Charity</v>
      </c>
      <c r="W74" s="6" t="str">
        <f>IF('[1]#export'!A75="","",TEXT('[1]#fixed_data'!$B$7,"yyyy-mm-ddThh:mm:ssZ"))</f>
        <v>2020-11-25T00:00:00Z</v>
      </c>
      <c r="X74" t="str">
        <f>IF('[1]#export'!A75="","",'[1]#fixed_data'!$B$8)</f>
        <v>https://maudsleycharity.org/</v>
      </c>
    </row>
    <row r="75" spans="1:24">
      <c r="A75" t="str">
        <f>IF('[1]#export'!A76="","",IF('[1]#export'!B76="","",CONCATENATE('[1]#fixed_data'!$B$1&amp;'[1]#export'!B76)))</f>
        <v>360G-MaudsleyCharity-2350</v>
      </c>
      <c r="B75" t="str">
        <f>IF('[1]#export'!A76="","",IF('[1]#export'!C76="","",'[1]#export'!C76))</f>
        <v>Anchor Partner: Bethlem Gallery 2020</v>
      </c>
      <c r="C75" t="str">
        <f>IF('[1]#export'!A76="","",IF('[1]#export'!D76="","",'[1]#export'!D76))</f>
        <v>Providing professional opportunities for artistic practice for current and former SLaM service users. Bethlem Gallery is a subsidiary of the Maudsley Charity. The core funding provided by the charity supports the gallery’s programme and artists. The programme includes collaborations with Bethlem Museum of the Mind, artists-in-residence, interdisciplinary research and partnerships with arts organisations across the UK and beyond. The Gallery campaigns for access to the arts in healthcare environments and engage audiences in learning and debate around mental health and artistic practice.</v>
      </c>
      <c r="D75" t="str">
        <f>IF('[1]#export'!A76="","",'[1]#fixed_data'!$B$2)</f>
        <v>GBP</v>
      </c>
      <c r="E75">
        <f>IF('[1]#export'!A76="","",IF('[1]#export'!E76="","",'[1]#export'!E76))</f>
        <v>238318</v>
      </c>
      <c r="F75">
        <f>IF('[1]#export'!A76="","",IF('[1]#export'!F76="",'[1]#export'!E76,'[1]#export'!F76))</f>
        <v>238318</v>
      </c>
      <c r="G75" s="5" t="str">
        <f>IF('[1]#export'!A76="","",IF('[1]#export'!G76&lt;&gt;"",TEXT('[1]#export'!G76,"yyyy-mm-dd"),TEXT('[1]#export'!H76,"yyyy-mm-dd")))</f>
        <v>2020-02-17</v>
      </c>
      <c r="H75" s="5" t="str">
        <f>IF('[1]#export'!A76="","",IF('[1]#export'!H76="","",TEXT('[1]#export'!H76,"yyyy-mm-dd")))</f>
        <v>2020-04-01</v>
      </c>
      <c r="I75" s="5" t="str">
        <f>IF('[1]#export'!A76="","",IF('[1]#export'!I76="","",TEXT('[1]#export'!I76,"yyyy-mm-dd")))</f>
        <v>2021-04-01</v>
      </c>
      <c r="J75">
        <f>IF('[1]#export'!A76="","",IF('[1]#export'!J76="","",'[1]#export'!J76))</f>
        <v>12</v>
      </c>
      <c r="K75" t="str">
        <f>IF('[1]#export'!A76="","",IF('[1]#export'!K76="King's College London","GB-EDU-133874",IF('[1]#export'!K76="South London and Maudsley NHS Foundation Trust","GB-NHS-RV5",IF('[1]#export'!K76="Bethlem Gallery Projects Ltd","GB-COH-08194872",IF(AND(M75="",N75=""),'[1]#fixed_data'!$B$3&amp;SUBSTITUTE(L75," ","-"),IF(M75="","GB-COH-"&amp;N75,IF(LEFT(M75,2)="SC","GB-SC-"&amp;M75,IF(AND(LEFT(M75,1)="1",LEN(M75)=6),"GB-NIC-"&amp;2,"GB-CHC-"&amp;M75))))))))</f>
        <v>GB-COH-08194872</v>
      </c>
      <c r="L75" t="str">
        <f>IF('[1]#export'!A76="","",IF('[1]#export'!K76="","",'[1]#export'!K76))</f>
        <v>Bethlem Gallery Projects Ltd</v>
      </c>
      <c r="M75" t="str">
        <f>IF('[1]#export'!A76="","",IF('[1]#export'!L76="","",'[1]#export'!L76))</f>
        <v>1055440-3</v>
      </c>
      <c r="N75" t="str">
        <f>IF('[1]#export'!A76="","",IF('[1]#export'!M76="","",TEXT('[1]#export'!M76,"00000000")))</f>
        <v>08194872</v>
      </c>
      <c r="O75" t="str">
        <f>IF('[1]#export'!A76="","",IF('[1]#export'!N76="","",'[1]#export'!N76))</f>
        <v>London</v>
      </c>
      <c r="P75" t="str">
        <f>IF('[1]#export'!A76="","",IF('[1]#export'!O76="","",'[1]#export'!O76))</f>
        <v>United Kingdom</v>
      </c>
      <c r="Q75" t="str">
        <f>IF('[1]#export'!A76="","",IF('[1]#export'!Q76="","",'[1]#export'!Q76))</f>
        <v>Kelsey and Eden Park</v>
      </c>
      <c r="R75" t="str">
        <f>IF('[1]#export'!A76="","",IF('[1]#export'!P76="","",'[1]#export'!P76))</f>
        <v>E05000120</v>
      </c>
      <c r="S75" t="str">
        <f>IF('[1]#export'!A76="","",IF(LEFT('[1]#export'!P76,3)="E05","WD",IF(LEFT('[1]#export'!P76,3)="E09","LONB","")))</f>
        <v>WD</v>
      </c>
      <c r="T75" t="str">
        <f>IF('[1]#export'!A76="","",IF('[1]#export'!R76="","",'[1]#export'!R76))</f>
        <v>Bethlem Gallery 2020</v>
      </c>
      <c r="U75" t="str">
        <f>IF('[1]#export'!A76="","",'[1]#fixed_data'!$B$4)</f>
        <v>GB-CHC-1175877</v>
      </c>
      <c r="V75" t="str">
        <f>IF('[1]#export'!A76="","",'[1]#fixed_data'!$B$5)</f>
        <v>Maudsley Charity</v>
      </c>
      <c r="W75" s="6" t="str">
        <f>IF('[1]#export'!A76="","",TEXT('[1]#fixed_data'!$B$7,"yyyy-mm-ddThh:mm:ssZ"))</f>
        <v>2020-11-25T00:00:00Z</v>
      </c>
      <c r="X75" t="str">
        <f>IF('[1]#export'!A76="","",'[1]#fixed_data'!$B$8)</f>
        <v>https://maudsleycharity.org/</v>
      </c>
    </row>
    <row r="76" spans="1:24">
      <c r="A76" t="str">
        <f>IF('[1]#export'!A77="","",IF('[1]#export'!B77="","",CONCATENATE('[1]#fixed_data'!$B$1&amp;'[1]#export'!B77)))</f>
        <v>360G-MaudsleyCharity-2353</v>
      </c>
      <c r="B76" t="str">
        <f>IF('[1]#export'!A77="","",IF('[1]#export'!C77="","",'[1]#export'!C77))</f>
        <v>Anchor Partner: SLaM Hospital Welfare and Subsistence grants 2020</v>
      </c>
      <c r="C76" t="str">
        <f>IF('[1]#export'!A77="","",IF('[1]#export'!D77="","",'[1]#export'!D77))</f>
        <v>Supporting 1000 hospital inpatients every year to make their hospital stay more comfortable. Maudsley Charity has funded inpatient hospital welfare services for more than 20 years. The project ensures that patients don’t experience unnecessary hardship whilst receiving hospital inpatient care. The project extends across our main hospital inpatient sites.</v>
      </c>
      <c r="D76" t="str">
        <f>IF('[1]#export'!A77="","",'[1]#fixed_data'!$B$2)</f>
        <v>GBP</v>
      </c>
      <c r="E76">
        <f>IF('[1]#export'!A77="","",IF('[1]#export'!E77="","",'[1]#export'!E77))</f>
        <v>35000</v>
      </c>
      <c r="F76">
        <f>IF('[1]#export'!A77="","",IF('[1]#export'!F77="",'[1]#export'!E77,'[1]#export'!F77))</f>
        <v>35000</v>
      </c>
      <c r="G76" s="5" t="str">
        <f>IF('[1]#export'!A77="","",IF('[1]#export'!G77&lt;&gt;"",TEXT('[1]#export'!G77,"yyyy-mm-dd"),TEXT('[1]#export'!H77,"yyyy-mm-dd")))</f>
        <v>2020-02-17</v>
      </c>
      <c r="H76" s="5" t="str">
        <f>IF('[1]#export'!A77="","",IF('[1]#export'!H77="","",TEXT('[1]#export'!H77,"yyyy-mm-dd")))</f>
        <v>2020-04-01</v>
      </c>
      <c r="I76" s="5" t="str">
        <f>IF('[1]#export'!A77="","",IF('[1]#export'!I77="","",TEXT('[1]#export'!I77,"yyyy-mm-dd")))</f>
        <v>2021-04-01</v>
      </c>
      <c r="J76">
        <f>IF('[1]#export'!A77="","",IF('[1]#export'!J77="","",'[1]#export'!J77))</f>
        <v>12</v>
      </c>
      <c r="K76" t="str">
        <f>IF('[1]#export'!A77="","",IF('[1]#export'!K77="King's College London","GB-EDU-133874",IF('[1]#export'!K77="South London and Maudsley NHS Foundation Trust","GB-NHS-RV5",IF('[1]#export'!K77="Bethlem Gallery Projects Ltd","GB-COH-08194872",IF(AND(M76="",N76=""),'[1]#fixed_data'!$B$3&amp;SUBSTITUTE(L76," ","-"),IF(M76="","GB-COH-"&amp;N76,IF(LEFT(M76,2)="SC","GB-SC-"&amp;M76,IF(AND(LEFT(M76,1)="1",LEN(M76)=6),"GB-NIC-"&amp;2,"GB-CHC-"&amp;M76))))))))</f>
        <v>GB-NHS-RV5</v>
      </c>
      <c r="L76" t="str">
        <f>IF('[1]#export'!A77="","",IF('[1]#export'!K77="","",'[1]#export'!K77))</f>
        <v>South London and Maudsley NHS Foundation Trust</v>
      </c>
      <c r="M76" t="str">
        <f>IF('[1]#export'!A77="","",IF('[1]#export'!L77="","",'[1]#export'!L77))</f>
        <v/>
      </c>
      <c r="N76" t="str">
        <f>IF('[1]#export'!A77="","",IF('[1]#export'!M77="","",TEXT('[1]#export'!M77,"00000000")))</f>
        <v/>
      </c>
      <c r="O76" t="str">
        <f>IF('[1]#export'!A77="","",IF('[1]#export'!N77="","",'[1]#export'!N77))</f>
        <v>London</v>
      </c>
      <c r="P76" t="str">
        <f>IF('[1]#export'!A77="","",IF('[1]#export'!O77="","",'[1]#export'!O77))</f>
        <v>United Kingdom</v>
      </c>
      <c r="Q76" t="str">
        <f>IF('[1]#export'!A77="","",IF('[1]#export'!Q77="","",'[1]#export'!Q77))</f>
        <v>Kelsey and Eden Park</v>
      </c>
      <c r="R76" t="str">
        <f>IF('[1]#export'!A77="","",IF('[1]#export'!P77="","",'[1]#export'!P77))</f>
        <v>E05000120</v>
      </c>
      <c r="S76" t="str">
        <f>IF('[1]#export'!A77="","",IF(LEFT('[1]#export'!P77,3)="E05","WD",IF(LEFT('[1]#export'!P77,3)="E09","LONB","")))</f>
        <v>WD</v>
      </c>
      <c r="T76" t="str">
        <f>IF('[1]#export'!A77="","",IF('[1]#export'!R77="","",'[1]#export'!R77))</f>
        <v>SLaM 2020</v>
      </c>
      <c r="U76" t="str">
        <f>IF('[1]#export'!A77="","",'[1]#fixed_data'!$B$4)</f>
        <v>GB-CHC-1175877</v>
      </c>
      <c r="V76" t="str">
        <f>IF('[1]#export'!A77="","",'[1]#fixed_data'!$B$5)</f>
        <v>Maudsley Charity</v>
      </c>
      <c r="W76" s="6" t="str">
        <f>IF('[1]#export'!A77="","",TEXT('[1]#fixed_data'!$B$7,"yyyy-mm-ddThh:mm:ssZ"))</f>
        <v>2020-11-25T00:00:00Z</v>
      </c>
      <c r="X76" t="str">
        <f>IF('[1]#export'!A77="","",'[1]#fixed_data'!$B$8)</f>
        <v>https://maudsleycharity.org/</v>
      </c>
    </row>
    <row r="77" spans="1:24">
      <c r="A77" t="str">
        <f>IF('[1]#export'!A78="","",IF('[1]#export'!B78="","",CONCATENATE('[1]#fixed_data'!$B$1&amp;'[1]#export'!B78)))</f>
        <v>360G-MaudsleyCharity-2355</v>
      </c>
      <c r="B77" t="str">
        <f>IF('[1]#export'!A78="","",IF('[1]#export'!C78="","",'[1]#export'!C78))</f>
        <v>Anchor Partner: Bethlem Walled Garden / Food Growing Project 2020</v>
      </c>
      <c r="C77" t="str">
        <f>IF('[1]#export'!A78="","",IF('[1]#export'!D78="","",'[1]#export'!D78))</f>
        <v>The Bethlem Walled Garden / Food Growing Project provides horticultural therapy and food growing opportunities to all service users on the Bethlem site through a comprehensive programme of gardening activities including vocational and work preparation workshops. The project provides much needed outdoor healthy physical activities for service users while producing fresh produce for the benefit of patients, staff and the local community. It has opened up the gardens, orchards and nature trails to the public to help break down barriers and promote the therapeutic benefits of horticulture and nature for mental well-being.</v>
      </c>
      <c r="D77" t="str">
        <f>IF('[1]#export'!A78="","",'[1]#fixed_data'!$B$2)</f>
        <v>GBP</v>
      </c>
      <c r="E77">
        <f>IF('[1]#export'!A78="","",IF('[1]#export'!E78="","",'[1]#export'!E78))</f>
        <v>69200</v>
      </c>
      <c r="F77">
        <f>IF('[1]#export'!A78="","",IF('[1]#export'!F78="",'[1]#export'!E78,'[1]#export'!F78))</f>
        <v>69200</v>
      </c>
      <c r="G77" s="5" t="str">
        <f>IF('[1]#export'!A78="","",IF('[1]#export'!G78&lt;&gt;"",TEXT('[1]#export'!G78,"yyyy-mm-dd"),TEXT('[1]#export'!H78,"yyyy-mm-dd")))</f>
        <v>2020-02-17</v>
      </c>
      <c r="H77" s="5" t="str">
        <f>IF('[1]#export'!A78="","",IF('[1]#export'!H78="","",TEXT('[1]#export'!H78,"yyyy-mm-dd")))</f>
        <v>2020-04-01</v>
      </c>
      <c r="I77" s="5" t="str">
        <f>IF('[1]#export'!A78="","",IF('[1]#export'!I78="","",TEXT('[1]#export'!I78,"yyyy-mm-dd")))</f>
        <v>2021-04-01</v>
      </c>
      <c r="J77">
        <f>IF('[1]#export'!A78="","",IF('[1]#export'!J78="","",'[1]#export'!J78))</f>
        <v>12</v>
      </c>
      <c r="K77" t="str">
        <f>IF('[1]#export'!A78="","",IF('[1]#export'!K78="King's College London","GB-EDU-133874",IF('[1]#export'!K78="South London and Maudsley NHS Foundation Trust","GB-NHS-RV5",IF('[1]#export'!K78="Bethlem Gallery Projects Ltd","GB-COH-08194872",IF(AND(M77="",N77=""),'[1]#fixed_data'!$B$3&amp;SUBSTITUTE(L77," ","-"),IF(M77="","GB-COH-"&amp;N77,IF(LEFT(M77,2)="SC","GB-SC-"&amp;M77,IF(AND(LEFT(M77,1)="1",LEN(M77)=6),"GB-NIC-"&amp;2,"GB-CHC-"&amp;M77))))))))</f>
        <v>GB-NHS-RV5</v>
      </c>
      <c r="L77" t="str">
        <f>IF('[1]#export'!A78="","",IF('[1]#export'!K78="","",'[1]#export'!K78))</f>
        <v>South London and Maudsley NHS Foundation Trust</v>
      </c>
      <c r="M77" t="str">
        <f>IF('[1]#export'!A78="","",IF('[1]#export'!L78="","",'[1]#export'!L78))</f>
        <v/>
      </c>
      <c r="N77" t="str">
        <f>IF('[1]#export'!A78="","",IF('[1]#export'!M78="","",TEXT('[1]#export'!M78,"00000000")))</f>
        <v/>
      </c>
      <c r="O77" t="str">
        <f>IF('[1]#export'!A78="","",IF('[1]#export'!N78="","",'[1]#export'!N78))</f>
        <v>London</v>
      </c>
      <c r="P77" t="str">
        <f>IF('[1]#export'!A78="","",IF('[1]#export'!O78="","",'[1]#export'!O78))</f>
        <v>United Kingdom</v>
      </c>
      <c r="Q77" t="str">
        <f>IF('[1]#export'!A78="","",IF('[1]#export'!Q78="","",'[1]#export'!Q78))</f>
        <v>Kelsey and Eden Park</v>
      </c>
      <c r="R77" t="str">
        <f>IF('[1]#export'!A78="","",IF('[1]#export'!P78="","",'[1]#export'!P78))</f>
        <v>E05000120</v>
      </c>
      <c r="S77" t="str">
        <f>IF('[1]#export'!A78="","",IF(LEFT('[1]#export'!P78,3)="E05","WD",IF(LEFT('[1]#export'!P78,3)="E09","LONB","")))</f>
        <v>WD</v>
      </c>
      <c r="T77" t="str">
        <f>IF('[1]#export'!A78="","",IF('[1]#export'!R78="","",'[1]#export'!R78))</f>
        <v>SLaM 2020</v>
      </c>
      <c r="U77" t="str">
        <f>IF('[1]#export'!A78="","",'[1]#fixed_data'!$B$4)</f>
        <v>GB-CHC-1175877</v>
      </c>
      <c r="V77" t="str">
        <f>IF('[1]#export'!A78="","",'[1]#fixed_data'!$B$5)</f>
        <v>Maudsley Charity</v>
      </c>
      <c r="W77" s="6" t="str">
        <f>IF('[1]#export'!A78="","",TEXT('[1]#fixed_data'!$B$7,"yyyy-mm-ddThh:mm:ssZ"))</f>
        <v>2020-11-25T00:00:00Z</v>
      </c>
      <c r="X77" t="str">
        <f>IF('[1]#export'!A78="","",'[1]#fixed_data'!$B$8)</f>
        <v>https://maudsleycharity.org/</v>
      </c>
    </row>
    <row r="78" spans="1:24">
      <c r="A78" t="str">
        <f>IF('[1]#export'!A79="","",IF('[1]#export'!B79="","",CONCATENATE('[1]#fixed_data'!$B$1&amp;'[1]#export'!B79)))</f>
        <v>360G-MaudsleyCharity-2356</v>
      </c>
      <c r="B78" t="str">
        <f>IF('[1]#export'!A79="","",IF('[1]#export'!C79="","",'[1]#export'!C79))</f>
        <v>Anchor Partner: Bethlem Gallery supplementary grant FY 2019/20</v>
      </c>
      <c r="C78" t="str">
        <f>IF('[1]#export'!A79="","",IF('[1]#export'!D79="","",'[1]#export'!D79))</f>
        <v>This is a supplementary grant application as agreed with Maudsley Charity to cover additional costs for FY2019/20</v>
      </c>
      <c r="D78" t="str">
        <f>IF('[1]#export'!A79="","",'[1]#fixed_data'!$B$2)</f>
        <v>GBP</v>
      </c>
      <c r="E78">
        <f>IF('[1]#export'!A79="","",IF('[1]#export'!E79="","",'[1]#export'!E79))</f>
        <v>59649.26</v>
      </c>
      <c r="F78">
        <f>IF('[1]#export'!A79="","",IF('[1]#export'!F79="",'[1]#export'!E79,'[1]#export'!F79))</f>
        <v>59649.26</v>
      </c>
      <c r="G78" s="5" t="str">
        <f>IF('[1]#export'!A79="","",IF('[1]#export'!G79&lt;&gt;"",TEXT('[1]#export'!G79,"yyyy-mm-dd"),TEXT('[1]#export'!H79,"yyyy-mm-dd")))</f>
        <v>2020-01-31</v>
      </c>
      <c r="H78" s="5" t="str">
        <f>IF('[1]#export'!A79="","",IF('[1]#export'!H79="","",TEXT('[1]#export'!H79,"yyyy-mm-dd")))</f>
        <v>2020-02-03</v>
      </c>
      <c r="I78" s="5" t="str">
        <f>IF('[1]#export'!A79="","",IF('[1]#export'!I79="","",TEXT('[1]#export'!I79,"yyyy-mm-dd")))</f>
        <v>2020-04-03</v>
      </c>
      <c r="J78">
        <f>IF('[1]#export'!A79="","",IF('[1]#export'!J79="","",'[1]#export'!J79))</f>
        <v>2</v>
      </c>
      <c r="K78" t="str">
        <f>IF('[1]#export'!A79="","",IF('[1]#export'!K79="King's College London","GB-EDU-133874",IF('[1]#export'!K79="South London and Maudsley NHS Foundation Trust","GB-NHS-RV5",IF('[1]#export'!K79="Bethlem Gallery Projects Ltd","GB-COH-08194872",IF(AND(M78="",N78=""),'[1]#fixed_data'!$B$3&amp;SUBSTITUTE(L78," ","-"),IF(M78="","GB-COH-"&amp;N78,IF(LEFT(M78,2)="SC","GB-SC-"&amp;M78,IF(AND(LEFT(M78,1)="1",LEN(M78)=6),"GB-NIC-"&amp;2,"GB-CHC-"&amp;M78))))))))</f>
        <v>GB-COH-08194872</v>
      </c>
      <c r="L78" t="str">
        <f>IF('[1]#export'!A79="","",IF('[1]#export'!K79="","",'[1]#export'!K79))</f>
        <v>Bethlem Gallery Projects Ltd</v>
      </c>
      <c r="M78" t="str">
        <f>IF('[1]#export'!A79="","",IF('[1]#export'!L79="","",'[1]#export'!L79))</f>
        <v>1055440-3</v>
      </c>
      <c r="N78" t="str">
        <f>IF('[1]#export'!A79="","",IF('[1]#export'!M79="","",TEXT('[1]#export'!M79,"00000000")))</f>
        <v>08194872</v>
      </c>
      <c r="O78" t="str">
        <f>IF('[1]#export'!A79="","",IF('[1]#export'!N79="","",'[1]#export'!N79))</f>
        <v>London</v>
      </c>
      <c r="P78" t="str">
        <f>IF('[1]#export'!A79="","",IF('[1]#export'!O79="","",'[1]#export'!O79))</f>
        <v>United Kingdom</v>
      </c>
      <c r="Q78" t="str">
        <f>IF('[1]#export'!A79="","",IF('[1]#export'!Q79="","",'[1]#export'!Q79))</f>
        <v>Kelsey and Eden Park</v>
      </c>
      <c r="R78" t="str">
        <f>IF('[1]#export'!A79="","",IF('[1]#export'!P79="","",'[1]#export'!P79))</f>
        <v>E05000120</v>
      </c>
      <c r="S78" t="str">
        <f>IF('[1]#export'!A79="","",IF(LEFT('[1]#export'!P79,3)="E05","WD",IF(LEFT('[1]#export'!P79,3)="E09","LONB","")))</f>
        <v>WD</v>
      </c>
      <c r="T78" t="str">
        <f>IF('[1]#export'!A79="","",IF('[1]#export'!R79="","",'[1]#export'!R79))</f>
        <v>Bethlem Gallery</v>
      </c>
      <c r="U78" t="str">
        <f>IF('[1]#export'!A79="","",'[1]#fixed_data'!$B$4)</f>
        <v>GB-CHC-1175877</v>
      </c>
      <c r="V78" t="str">
        <f>IF('[1]#export'!A79="","",'[1]#fixed_data'!$B$5)</f>
        <v>Maudsley Charity</v>
      </c>
      <c r="W78" s="6" t="str">
        <f>IF('[1]#export'!A79="","",TEXT('[1]#fixed_data'!$B$7,"yyyy-mm-ddThh:mm:ssZ"))</f>
        <v>2020-11-25T00:00:00Z</v>
      </c>
      <c r="X78" t="str">
        <f>IF('[1]#export'!A79="","",'[1]#fixed_data'!$B$8)</f>
        <v>https://maudsleycharity.org/</v>
      </c>
    </row>
    <row r="79" spans="1:24">
      <c r="A79" t="str">
        <f>IF('[1]#export'!A80="","",IF('[1]#export'!B80="","",CONCATENATE('[1]#fixed_data'!$B$1&amp;'[1]#export'!B80)))</f>
        <v>360G-MaudsleyCharity-2360</v>
      </c>
      <c r="B79" t="str">
        <f>IF('[1]#export'!A80="","",IF('[1]#export'!C80="","",'[1]#export'!C80))</f>
        <v>Anchor Partner: Bethlem Gallery Projects</v>
      </c>
      <c r="C79" t="str">
        <f>IF('[1]#export'!A80="","",IF('[1]#export'!D80="","",'[1]#export'!D80))</f>
        <v>This is an additional grant resulting from an agreement between Maudsley Charity and Bethlem Gallery to cover salary and other additional staff and rent costs for FY2019/20</v>
      </c>
      <c r="D79" t="str">
        <f>IF('[1]#export'!A80="","",'[1]#fixed_data'!$B$2)</f>
        <v>GBP</v>
      </c>
      <c r="E79">
        <f>IF('[1]#export'!A80="","",IF('[1]#export'!E80="","",'[1]#export'!E80))</f>
        <v>36783.599999999999</v>
      </c>
      <c r="F79">
        <f>IF('[1]#export'!A80="","",IF('[1]#export'!F80="",'[1]#export'!E80,'[1]#export'!F80))</f>
        <v>36783.599999999999</v>
      </c>
      <c r="G79" s="5" t="str">
        <f>IF('[1]#export'!A80="","",IF('[1]#export'!G80&lt;&gt;"",TEXT('[1]#export'!G80,"yyyy-mm-dd"),TEXT('[1]#export'!H80,"yyyy-mm-dd")))</f>
        <v>2020-01-31</v>
      </c>
      <c r="H79" s="5" t="str">
        <f>IF('[1]#export'!A80="","",IF('[1]#export'!H80="","",TEXT('[1]#export'!H80,"yyyy-mm-dd")))</f>
        <v>2020-02-06</v>
      </c>
      <c r="I79" s="5" t="str">
        <f>IF('[1]#export'!A80="","",IF('[1]#export'!I80="","",TEXT('[1]#export'!I80,"yyyy-mm-dd")))</f>
        <v>2020-04-06</v>
      </c>
      <c r="J79">
        <f>IF('[1]#export'!A80="","",IF('[1]#export'!J80="","",'[1]#export'!J80))</f>
        <v>2</v>
      </c>
      <c r="K79" t="str">
        <f>IF('[1]#export'!A80="","",IF('[1]#export'!K80="King's College London","GB-EDU-133874",IF('[1]#export'!K80="South London and Maudsley NHS Foundation Trust","GB-NHS-RV5",IF('[1]#export'!K80="Bethlem Gallery Projects Ltd","GB-COH-08194872",IF(AND(M79="",N79=""),'[1]#fixed_data'!$B$3&amp;SUBSTITUTE(L79," ","-"),IF(M79="","GB-COH-"&amp;N79,IF(LEFT(M79,2)="SC","GB-SC-"&amp;M79,IF(AND(LEFT(M79,1)="1",LEN(M79)=6),"GB-NIC-"&amp;2,"GB-CHC-"&amp;M79))))))))</f>
        <v>GB-COH-08194872</v>
      </c>
      <c r="L79" t="str">
        <f>IF('[1]#export'!A80="","",IF('[1]#export'!K80="","",'[1]#export'!K80))</f>
        <v>Bethlem Gallery Projects Ltd</v>
      </c>
      <c r="M79" t="str">
        <f>IF('[1]#export'!A80="","",IF('[1]#export'!L80="","",'[1]#export'!L80))</f>
        <v>1055440-3</v>
      </c>
      <c r="N79" t="str">
        <f>IF('[1]#export'!A80="","",IF('[1]#export'!M80="","",TEXT('[1]#export'!M80,"00000000")))</f>
        <v>08194872</v>
      </c>
      <c r="O79" t="str">
        <f>IF('[1]#export'!A80="","",IF('[1]#export'!N80="","",'[1]#export'!N80))</f>
        <v>London</v>
      </c>
      <c r="P79" t="str">
        <f>IF('[1]#export'!A80="","",IF('[1]#export'!O80="","",'[1]#export'!O80))</f>
        <v>United Kingdom</v>
      </c>
      <c r="Q79" t="str">
        <f>IF('[1]#export'!A80="","",IF('[1]#export'!Q80="","",'[1]#export'!Q80))</f>
        <v>Kelsey and Eden Park</v>
      </c>
      <c r="R79" t="str">
        <f>IF('[1]#export'!A80="","",IF('[1]#export'!P80="","",'[1]#export'!P80))</f>
        <v>E05000120</v>
      </c>
      <c r="S79" t="str">
        <f>IF('[1]#export'!A80="","",IF(LEFT('[1]#export'!P80,3)="E05","WD",IF(LEFT('[1]#export'!P80,3)="E09","LONB","")))</f>
        <v>WD</v>
      </c>
      <c r="T79" t="str">
        <f>IF('[1]#export'!A80="","",IF('[1]#export'!R80="","",'[1]#export'!R80))</f>
        <v>Bethlem Gallery</v>
      </c>
      <c r="U79" t="str">
        <f>IF('[1]#export'!A80="","",'[1]#fixed_data'!$B$4)</f>
        <v>GB-CHC-1175877</v>
      </c>
      <c r="V79" t="str">
        <f>IF('[1]#export'!A80="","",'[1]#fixed_data'!$B$5)</f>
        <v>Maudsley Charity</v>
      </c>
      <c r="W79" s="6" t="str">
        <f>IF('[1]#export'!A80="","",TEXT('[1]#fixed_data'!$B$7,"yyyy-mm-ddThh:mm:ssZ"))</f>
        <v>2020-11-25T00:00:00Z</v>
      </c>
      <c r="X79" t="str">
        <f>IF('[1]#export'!A80="","",'[1]#fixed_data'!$B$8)</f>
        <v>https://maudsleycharity.org/</v>
      </c>
    </row>
    <row r="80" spans="1:24">
      <c r="A80" t="str">
        <f>IF('[1]#export'!A81="","",IF('[1]#export'!B81="","",CONCATENATE('[1]#fixed_data'!$B$1&amp;'[1]#export'!B81)))</f>
        <v>360G-MaudsleyCharity-2362</v>
      </c>
      <c r="B80" t="str">
        <f>IF('[1]#export'!A81="","",IF('[1]#export'!C81="","",'[1]#export'!C81))</f>
        <v>Eating Disorders Team Away Day</v>
      </c>
      <c r="C80" t="str">
        <f>IF('[1]#export'!A81="","",IF('[1]#export'!D81="","",'[1]#export'!D81))</f>
        <v>To provide the inpatient team with a safe space away from the Ward in order to bond and form therapeutic relationships in order to support patients recovery.</v>
      </c>
      <c r="D80" t="str">
        <f>IF('[1]#export'!A81="","",'[1]#fixed_data'!$B$2)</f>
        <v>GBP</v>
      </c>
      <c r="E80">
        <f>IF('[1]#export'!A81="","",IF('[1]#export'!E81="","",'[1]#export'!E81))</f>
        <v>1868.65</v>
      </c>
      <c r="F80">
        <f>IF('[1]#export'!A81="","",IF('[1]#export'!F81="",'[1]#export'!E81,'[1]#export'!F81))</f>
        <v>1868.85</v>
      </c>
      <c r="G80" s="5" t="str">
        <f>IF('[1]#export'!A81="","",IF('[1]#export'!G81&lt;&gt;"",TEXT('[1]#export'!G81,"yyyy-mm-dd"),TEXT('[1]#export'!H81,"yyyy-mm-dd")))</f>
        <v>2020-03-20</v>
      </c>
      <c r="H80" s="5" t="str">
        <f>IF('[1]#export'!A81="","",IF('[1]#export'!H81="","",TEXT('[1]#export'!H81,"yyyy-mm-dd")))</f>
        <v>2020-02-28</v>
      </c>
      <c r="I80" s="5" t="str">
        <f>IF('[1]#export'!A81="","",IF('[1]#export'!I81="","",TEXT('[1]#export'!I81,"yyyy-mm-dd")))</f>
        <v>2020-03-28</v>
      </c>
      <c r="J80">
        <f>IF('[1]#export'!A81="","",IF('[1]#export'!J81="","",'[1]#export'!J81))</f>
        <v>1</v>
      </c>
      <c r="K80" t="str">
        <f>IF('[1]#export'!A81="","",IF('[1]#export'!K81="King's College London","GB-EDU-133874",IF('[1]#export'!K81="South London and Maudsley NHS Foundation Trust","GB-NHS-RV5",IF('[1]#export'!K81="Bethlem Gallery Projects Ltd","GB-COH-08194872",IF(AND(M80="",N80=""),'[1]#fixed_data'!$B$3&amp;SUBSTITUTE(L80," ","-"),IF(M80="","GB-COH-"&amp;N80,IF(LEFT(M80,2)="SC","GB-SC-"&amp;M80,IF(AND(LEFT(M80,1)="1",LEN(M80)=6),"GB-NIC-"&amp;2,"GB-CHC-"&amp;M80))))))))</f>
        <v>GB-NHS-RV5</v>
      </c>
      <c r="L80" t="str">
        <f>IF('[1]#export'!A81="","",IF('[1]#export'!K81="","",'[1]#export'!K81))</f>
        <v>South London and Maudsley NHS Foundation Trust</v>
      </c>
      <c r="M80" t="str">
        <f>IF('[1]#export'!A81="","",IF('[1]#export'!L81="","",'[1]#export'!L81))</f>
        <v/>
      </c>
      <c r="N80" t="str">
        <f>IF('[1]#export'!A81="","",IF('[1]#export'!M81="","",TEXT('[1]#export'!M81,"00000000")))</f>
        <v/>
      </c>
      <c r="O80" t="str">
        <f>IF('[1]#export'!A81="","",IF('[1]#export'!N81="","",'[1]#export'!N81))</f>
        <v>London</v>
      </c>
      <c r="P80" t="str">
        <f>IF('[1]#export'!A81="","",IF('[1]#export'!O81="","",'[1]#export'!O81))</f>
        <v>United Kingdom</v>
      </c>
      <c r="Q80" t="str">
        <f>IF('[1]#export'!A81="","",IF('[1]#export'!Q81="","",'[1]#export'!Q81))</f>
        <v>Kelsey and Eden Park</v>
      </c>
      <c r="R80" t="str">
        <f>IF('[1]#export'!A81="","",IF('[1]#export'!P81="","",'[1]#export'!P81))</f>
        <v>E05000120</v>
      </c>
      <c r="S80" t="str">
        <f>IF('[1]#export'!A81="","",IF(LEFT('[1]#export'!P81,3)="E05","WD",IF(LEFT('[1]#export'!P81,3)="E09","LONB","")))</f>
        <v>WD</v>
      </c>
      <c r="T80" t="str">
        <f>IF('[1]#export'!A81="","",IF('[1]#export'!R81="","",'[1]#export'!R81))</f>
        <v>Special Purpose Funds</v>
      </c>
      <c r="U80" t="str">
        <f>IF('[1]#export'!A81="","",'[1]#fixed_data'!$B$4)</f>
        <v>GB-CHC-1175877</v>
      </c>
      <c r="V80" t="str">
        <f>IF('[1]#export'!A81="","",'[1]#fixed_data'!$B$5)</f>
        <v>Maudsley Charity</v>
      </c>
      <c r="W80" s="6" t="str">
        <f>IF('[1]#export'!A81="","",TEXT('[1]#fixed_data'!$B$7,"yyyy-mm-ddThh:mm:ssZ"))</f>
        <v>2020-11-25T00:00:00Z</v>
      </c>
      <c r="X80" t="str">
        <f>IF('[1]#export'!A81="","",'[1]#fixed_data'!$B$8)</f>
        <v>https://maudsleycharity.org/</v>
      </c>
    </row>
    <row r="81" spans="1:24">
      <c r="A81" t="str">
        <f>IF('[1]#export'!A82="","",IF('[1]#export'!B82="","",CONCATENATE('[1]#fixed_data'!$B$1&amp;'[1]#export'!B82)))</f>
        <v>360G-MaudsleyCharity-2363</v>
      </c>
      <c r="B81" t="str">
        <f>IF('[1]#export'!A82="","",IF('[1]#export'!C82="","",'[1]#export'!C82))</f>
        <v xml:space="preserve">CUES-Ed for Monday Charitable Trust </v>
      </c>
      <c r="C81" t="str">
        <f>IF('[1]#export'!A82="","",IF('[1]#export'!D82="","",'[1]#export'!D82))</f>
        <v>CUES-Ed offers non-stigmatising universal education about mental health issues - teaching children how to look after themselves emotionally and developing a shared language that enables children, teachers and parents to talk about psychological well-being.
With this grant from the Monday Charitable Trust, CUES-ED will be able to: Extend its reach to schools in areas of high deprivation and disadvantage; and enhance the flexibility and scope of delivery by improving access to those with Autistic Spectrum disorder.</v>
      </c>
      <c r="D81" t="str">
        <f>IF('[1]#export'!A82="","",'[1]#fixed_data'!$B$2)</f>
        <v>GBP</v>
      </c>
      <c r="E81">
        <f>IF('[1]#export'!A82="","",IF('[1]#export'!E82="","",'[1]#export'!E82))</f>
        <v>50000</v>
      </c>
      <c r="F81">
        <f>IF('[1]#export'!A82="","",IF('[1]#export'!F82="",'[1]#export'!E82,'[1]#export'!F82))</f>
        <v>50000</v>
      </c>
      <c r="G81" s="5" t="str">
        <f>IF('[1]#export'!A82="","",IF('[1]#export'!G82&lt;&gt;"",TEXT('[1]#export'!G82,"yyyy-mm-dd"),TEXT('[1]#export'!H82,"yyyy-mm-dd")))</f>
        <v>2020-03-20</v>
      </c>
      <c r="H81" s="5" t="str">
        <f>IF('[1]#export'!A82="","",IF('[1]#export'!H82="","",TEXT('[1]#export'!H82,"yyyy-mm-dd")))</f>
        <v>2020-03-04</v>
      </c>
      <c r="I81" s="5" t="str">
        <f>IF('[1]#export'!A82="","",IF('[1]#export'!I82="","",TEXT('[1]#export'!I82,"yyyy-mm-dd")))</f>
        <v>2021-03-04</v>
      </c>
      <c r="J81">
        <f>IF('[1]#export'!A82="","",IF('[1]#export'!J82="","",'[1]#export'!J82))</f>
        <v>12</v>
      </c>
      <c r="K81" t="str">
        <f>IF('[1]#export'!A82="","",IF('[1]#export'!K82="King's College London","GB-EDU-133874",IF('[1]#export'!K82="South London and Maudsley NHS Foundation Trust","GB-NHS-RV5",IF('[1]#export'!K82="Bethlem Gallery Projects Ltd","GB-COH-08194872",IF(AND(M81="",N81=""),'[1]#fixed_data'!$B$3&amp;SUBSTITUTE(L81," ","-"),IF(M81="","GB-COH-"&amp;N81,IF(LEFT(M81,2)="SC","GB-SC-"&amp;M81,IF(AND(LEFT(M81,1)="1",LEN(M81)=6),"GB-NIC-"&amp;2,"GB-CHC-"&amp;M81))))))))</f>
        <v>GB-NHS-RV5</v>
      </c>
      <c r="L81" t="str">
        <f>IF('[1]#export'!A82="","",IF('[1]#export'!K82="","",'[1]#export'!K82))</f>
        <v>South London and Maudsley NHS Foundation Trust</v>
      </c>
      <c r="M81" t="str">
        <f>IF('[1]#export'!A82="","",IF('[1]#export'!L82="","",'[1]#export'!L82))</f>
        <v/>
      </c>
      <c r="N81" t="str">
        <f>IF('[1]#export'!A82="","",IF('[1]#export'!M82="","",TEXT('[1]#export'!M82,"00000000")))</f>
        <v/>
      </c>
      <c r="O81" t="str">
        <f>IF('[1]#export'!A82="","",IF('[1]#export'!N82="","",'[1]#export'!N82))</f>
        <v>London</v>
      </c>
      <c r="P81" t="str">
        <f>IF('[1]#export'!A82="","",IF('[1]#export'!O82="","",'[1]#export'!O82))</f>
        <v>United Kingdom</v>
      </c>
      <c r="Q81" t="str">
        <f>IF('[1]#export'!A82="","",IF('[1]#export'!Q82="","",'[1]#export'!Q82))</f>
        <v>Kelsey and Eden Park</v>
      </c>
      <c r="R81" t="str">
        <f>IF('[1]#export'!A82="","",IF('[1]#export'!P82="","",'[1]#export'!P82))</f>
        <v>E05000120</v>
      </c>
      <c r="S81" t="str">
        <f>IF('[1]#export'!A82="","",IF(LEFT('[1]#export'!P82,3)="E05","WD",IF(LEFT('[1]#export'!P82,3)="E09","LONB","")))</f>
        <v>WD</v>
      </c>
      <c r="T81" t="str">
        <f>IF('[1]#export'!A82="","",IF('[1]#export'!R82="","",'[1]#export'!R82))</f>
        <v>Special Purpose Funds</v>
      </c>
      <c r="U81" t="str">
        <f>IF('[1]#export'!A82="","",'[1]#fixed_data'!$B$4)</f>
        <v>GB-CHC-1175877</v>
      </c>
      <c r="V81" t="str">
        <f>IF('[1]#export'!A82="","",'[1]#fixed_data'!$B$5)</f>
        <v>Maudsley Charity</v>
      </c>
      <c r="W81" s="6" t="str">
        <f>IF('[1]#export'!A82="","",TEXT('[1]#fixed_data'!$B$7,"yyyy-mm-ddThh:mm:ssZ"))</f>
        <v>2020-11-25T00:00:00Z</v>
      </c>
      <c r="X81" t="str">
        <f>IF('[1]#export'!A82="","",'[1]#fixed_data'!$B$8)</f>
        <v>https://maudsleycharity.org/</v>
      </c>
    </row>
    <row r="82" spans="1:24">
      <c r="A82" t="str">
        <f>IF('[1]#export'!A83="","",IF('[1]#export'!B83="","",CONCATENATE('[1]#fixed_data'!$B$1&amp;'[1]#export'!B83)))</f>
        <v>360G-MaudsleyCharity-2364</v>
      </c>
      <c r="B82" t="str">
        <f>IF('[1]#export'!A83="","",IF('[1]#export'!C83="","",'[1]#export'!C83))</f>
        <v>CAMHS Travel and Accomodation Costs</v>
      </c>
      <c r="C82" t="str">
        <f>IF('[1]#export'!A83="","",IF('[1]#export'!D83="","",'[1]#export'!D83))</f>
        <v>Financial support for families travelling long distances to attend the clinic for assessments and weekly treatment sessions. Patient families often also need to stay overnight locally in particular for intensive treatment work and Multi-Family Groups which run on consecutive days. .</v>
      </c>
      <c r="D82" t="str">
        <f>IF('[1]#export'!A83="","",'[1]#fixed_data'!$B$2)</f>
        <v>GBP</v>
      </c>
      <c r="E82">
        <f>IF('[1]#export'!A83="","",IF('[1]#export'!E83="","",'[1]#export'!E83))</f>
        <v>661.1</v>
      </c>
      <c r="F82">
        <f>IF('[1]#export'!A83="","",IF('[1]#export'!F83="",'[1]#export'!E83,'[1]#export'!F83))</f>
        <v>661.1</v>
      </c>
      <c r="G82" s="5" t="str">
        <f>IF('[1]#export'!A83="","",IF('[1]#export'!G83&lt;&gt;"",TEXT('[1]#export'!G83,"yyyy-mm-dd"),TEXT('[1]#export'!H83,"yyyy-mm-dd")))</f>
        <v>2020-04-02</v>
      </c>
      <c r="H82" s="5" t="str">
        <f>IF('[1]#export'!A83="","",IF('[1]#export'!H83="","",TEXT('[1]#export'!H83,"yyyy-mm-dd")))</f>
        <v>2020-03-12</v>
      </c>
      <c r="I82" s="5" t="str">
        <f>IF('[1]#export'!A83="","",IF('[1]#export'!I83="","",TEXT('[1]#export'!I83,"yyyy-mm-dd")))</f>
        <v>2020-04-12</v>
      </c>
      <c r="J82">
        <f>IF('[1]#export'!A83="","",IF('[1]#export'!J83="","",'[1]#export'!J83))</f>
        <v>1</v>
      </c>
      <c r="K82" t="str">
        <f>IF('[1]#export'!A83="","",IF('[1]#export'!K83="King's College London","GB-EDU-133874",IF('[1]#export'!K83="South London and Maudsley NHS Foundation Trust","GB-NHS-RV5",IF('[1]#export'!K83="Bethlem Gallery Projects Ltd","GB-COH-08194872",IF(AND(M82="",N82=""),'[1]#fixed_data'!$B$3&amp;SUBSTITUTE(L82," ","-"),IF(M82="","GB-COH-"&amp;N82,IF(LEFT(M82,2)="SC","GB-SC-"&amp;M82,IF(AND(LEFT(M82,1)="1",LEN(M82)=6),"GB-NIC-"&amp;2,"GB-CHC-"&amp;M82))))))))</f>
        <v>GB-NHS-RV5</v>
      </c>
      <c r="L82" t="str">
        <f>IF('[1]#export'!A83="","",IF('[1]#export'!K83="","",'[1]#export'!K83))</f>
        <v>South London and Maudsley NHS Foundation Trust</v>
      </c>
      <c r="M82" t="str">
        <f>IF('[1]#export'!A83="","",IF('[1]#export'!L83="","",'[1]#export'!L83))</f>
        <v/>
      </c>
      <c r="N82" t="str">
        <f>IF('[1]#export'!A83="","",IF('[1]#export'!M83="","",TEXT('[1]#export'!M83,"00000000")))</f>
        <v/>
      </c>
      <c r="O82" t="str">
        <f>IF('[1]#export'!A83="","",IF('[1]#export'!N83="","",'[1]#export'!N83))</f>
        <v>London</v>
      </c>
      <c r="P82" t="str">
        <f>IF('[1]#export'!A83="","",IF('[1]#export'!O83="","",'[1]#export'!O83))</f>
        <v>United Kingdom</v>
      </c>
      <c r="Q82" t="str">
        <f>IF('[1]#export'!A83="","",IF('[1]#export'!Q83="","",'[1]#export'!Q83))</f>
        <v>Kelsey and Eden Park</v>
      </c>
      <c r="R82" t="str">
        <f>IF('[1]#export'!A83="","",IF('[1]#export'!P83="","",'[1]#export'!P83))</f>
        <v>E05000120</v>
      </c>
      <c r="S82" t="str">
        <f>IF('[1]#export'!A83="","",IF(LEFT('[1]#export'!P83,3)="E05","WD",IF(LEFT('[1]#export'!P83,3)="E09","LONB","")))</f>
        <v>WD</v>
      </c>
      <c r="T82" t="str">
        <f>IF('[1]#export'!A83="","",IF('[1]#export'!R83="","",'[1]#export'!R83))</f>
        <v>Special Purpose Funds</v>
      </c>
      <c r="U82" t="str">
        <f>IF('[1]#export'!A83="","",'[1]#fixed_data'!$B$4)</f>
        <v>GB-CHC-1175877</v>
      </c>
      <c r="V82" t="str">
        <f>IF('[1]#export'!A83="","",'[1]#fixed_data'!$B$5)</f>
        <v>Maudsley Charity</v>
      </c>
      <c r="W82" s="6" t="str">
        <f>IF('[1]#export'!A83="","",TEXT('[1]#fixed_data'!$B$7,"yyyy-mm-ddThh:mm:ssZ"))</f>
        <v>2020-11-25T00:00:00Z</v>
      </c>
      <c r="X82" t="str">
        <f>IF('[1]#export'!A83="","",'[1]#fixed_data'!$B$8)</f>
        <v>https://maudsleycharity.org/</v>
      </c>
    </row>
    <row r="83" spans="1:24">
      <c r="A83" t="str">
        <f>IF('[1]#export'!A84="","",IF('[1]#export'!B84="","",CONCATENATE('[1]#fixed_data'!$B$1&amp;'[1]#export'!B84)))</f>
        <v>360G-MaudsleyCharity-2367</v>
      </c>
      <c r="B83" t="str">
        <f>IF('[1]#export'!A84="","",IF('[1]#export'!C84="","",'[1]#export'!C84))</f>
        <v>Inpatient service user funding to apply for a biometrics card</v>
      </c>
      <c r="C83" t="str">
        <f>IF('[1]#export'!A84="","",IF('[1]#export'!D84="","",'[1]#export'!D84))</f>
        <v>Service user application for a replacement biometrics card to assist reintegration to community living.</v>
      </c>
      <c r="D83" t="str">
        <f>IF('[1]#export'!A84="","",'[1]#fixed_data'!$B$2)</f>
        <v>GBP</v>
      </c>
      <c r="E83">
        <f>IF('[1]#export'!A84="","",IF('[1]#export'!E84="","",'[1]#export'!E84))</f>
        <v>156</v>
      </c>
      <c r="F83">
        <f>IF('[1]#export'!A84="","",IF('[1]#export'!F84="",'[1]#export'!E84,'[1]#export'!F84))</f>
        <v>156</v>
      </c>
      <c r="G83" s="5" t="str">
        <f>IF('[1]#export'!A84="","",IF('[1]#export'!G84&lt;&gt;"",TEXT('[1]#export'!G84,"yyyy-mm-dd"),TEXT('[1]#export'!H84,"yyyy-mm-dd")))</f>
        <v>2020-04-02</v>
      </c>
      <c r="H83" s="5" t="str">
        <f>IF('[1]#export'!A84="","",IF('[1]#export'!H84="","",TEXT('[1]#export'!H84,"yyyy-mm-dd")))</f>
        <v>2020-03-30</v>
      </c>
      <c r="I83" s="5" t="str">
        <f>IF('[1]#export'!A84="","",IF('[1]#export'!I84="","",TEXT('[1]#export'!I84,"yyyy-mm-dd")))</f>
        <v>2020-04-30</v>
      </c>
      <c r="J83">
        <f>IF('[1]#export'!A84="","",IF('[1]#export'!J84="","",'[1]#export'!J84))</f>
        <v>1</v>
      </c>
      <c r="K83" t="str">
        <f>IF('[1]#export'!A84="","",IF('[1]#export'!K84="King's College London","GB-EDU-133874",IF('[1]#export'!K84="South London and Maudsley NHS Foundation Trust","GB-NHS-RV5",IF('[1]#export'!K84="Bethlem Gallery Projects Ltd","GB-COH-08194872",IF(AND(M83="",N83=""),'[1]#fixed_data'!$B$3&amp;SUBSTITUTE(L83," ","-"),IF(M83="","GB-COH-"&amp;N83,IF(LEFT(M83,2)="SC","GB-SC-"&amp;M83,IF(AND(LEFT(M83,1)="1",LEN(M83)=6),"GB-NIC-"&amp;2,"GB-CHC-"&amp;M83))))))))</f>
        <v>GB-NHS-RV5</v>
      </c>
      <c r="L83" t="str">
        <f>IF('[1]#export'!A84="","",IF('[1]#export'!K84="","",'[1]#export'!K84))</f>
        <v>South London and Maudsley NHS Foundation Trust</v>
      </c>
      <c r="M83" t="str">
        <f>IF('[1]#export'!A84="","",IF('[1]#export'!L84="","",'[1]#export'!L84))</f>
        <v/>
      </c>
      <c r="N83" t="str">
        <f>IF('[1]#export'!A84="","",IF('[1]#export'!M84="","",TEXT('[1]#export'!M84,"00000000")))</f>
        <v/>
      </c>
      <c r="O83" t="str">
        <f>IF('[1]#export'!A84="","",IF('[1]#export'!N84="","",'[1]#export'!N84))</f>
        <v>London</v>
      </c>
      <c r="P83" t="str">
        <f>IF('[1]#export'!A84="","",IF('[1]#export'!O84="","",'[1]#export'!O84))</f>
        <v>United Kingdom</v>
      </c>
      <c r="Q83" t="str">
        <f>IF('[1]#export'!A84="","",IF('[1]#export'!Q84="","",'[1]#export'!Q84))</f>
        <v>Kelsey and Eden Park</v>
      </c>
      <c r="R83" t="str">
        <f>IF('[1]#export'!A84="","",IF('[1]#export'!P84="","",'[1]#export'!P84))</f>
        <v>E05000120</v>
      </c>
      <c r="S83" t="str">
        <f>IF('[1]#export'!A84="","",IF(LEFT('[1]#export'!P84,3)="E05","WD",IF(LEFT('[1]#export'!P84,3)="E09","LONB","")))</f>
        <v>WD</v>
      </c>
      <c r="T83" t="str">
        <f>IF('[1]#export'!A84="","",IF('[1]#export'!R84="","",'[1]#export'!R84))</f>
        <v>Special Purpose Funds</v>
      </c>
      <c r="U83" t="str">
        <f>IF('[1]#export'!A84="","",'[1]#fixed_data'!$B$4)</f>
        <v>GB-CHC-1175877</v>
      </c>
      <c r="V83" t="str">
        <f>IF('[1]#export'!A84="","",'[1]#fixed_data'!$B$5)</f>
        <v>Maudsley Charity</v>
      </c>
      <c r="W83" s="6" t="str">
        <f>IF('[1]#export'!A84="","",TEXT('[1]#fixed_data'!$B$7,"yyyy-mm-ddThh:mm:ssZ"))</f>
        <v>2020-11-25T00:00:00Z</v>
      </c>
      <c r="X83" t="str">
        <f>IF('[1]#export'!A84="","",'[1]#fixed_data'!$B$8)</f>
        <v>https://maudsleycharity.org/</v>
      </c>
    </row>
    <row r="84" spans="1:24">
      <c r="A84" t="str">
        <f>IF('[1]#export'!A85="","",IF('[1]#export'!B85="","",CONCATENATE('[1]#fixed_data'!$B$1&amp;'[1]#export'!B85)))</f>
        <v>360G-MaudsleyCharity-2370</v>
      </c>
      <c r="B84" t="str">
        <f>IF('[1]#export'!A85="","",IF('[1]#export'!C85="","",'[1]#export'!C85))</f>
        <v>Samaritans in the Community: Providing outreach support for the most vulnerable in society following the COVID-19 crisis</v>
      </c>
      <c r="C84" t="str">
        <f>IF('[1]#export'!A85="","",IF('[1]#export'!D85="","",'[1]#export'!D85))</f>
        <v>Rebuild and strengthen all aspects of the outreach programme following suspension during the COVID 19 crisis and its after-effects. The service will provide direct emotional support to vulnerable groups including the homeless, those with mental ill-health, children and young people. The project will build the skills and capacity of partner organisations to respond to the emotional support needs of their clients, and play an active part in the cross-sector response to local needs and gaps in mental health service provision through participation in multi-agency Suicide Prevention Groups in each Borough. The Outreach programme not only raises awareness of the services available through the Samaritans, but also upskills their partners to facilitate conversations and promote positivity around mental health.</v>
      </c>
      <c r="D84" t="str">
        <f>IF('[1]#export'!A85="","",'[1]#fixed_data'!$B$2)</f>
        <v>GBP</v>
      </c>
      <c r="E84">
        <f>IF('[1]#export'!A85="","",IF('[1]#export'!E85="","",'[1]#export'!E85))</f>
        <v>15000</v>
      </c>
      <c r="F84">
        <f>IF('[1]#export'!A85="","",IF('[1]#export'!F85="",'[1]#export'!E85,'[1]#export'!F85))</f>
        <v>15000</v>
      </c>
      <c r="G84" s="5" t="str">
        <f>IF('[1]#export'!A85="","",IF('[1]#export'!G85&lt;&gt;"",TEXT('[1]#export'!G85,"yyyy-mm-dd"),TEXT('[1]#export'!H85,"yyyy-mm-dd")))</f>
        <v>2020-07-31</v>
      </c>
      <c r="H84" s="5" t="str">
        <f>IF('[1]#export'!A85="","",IF('[1]#export'!H85="","",TEXT('[1]#export'!H85,"yyyy-mm-dd")))</f>
        <v>2021-01-01</v>
      </c>
      <c r="I84" s="5" t="str">
        <f>IF('[1]#export'!A85="","",IF('[1]#export'!I85="","",TEXT('[1]#export'!I85,"yyyy-mm-dd")))</f>
        <v>2023-01-01</v>
      </c>
      <c r="J84">
        <f>IF('[1]#export'!A85="","",IF('[1]#export'!J85="","",'[1]#export'!J85))</f>
        <v>24</v>
      </c>
      <c r="K84" t="str">
        <f>IF('[1]#export'!A85="","",IF('[1]#export'!K85="King's College London","GB-EDU-133874",IF('[1]#export'!K85="South London and Maudsley NHS Foundation Trust","GB-NHS-RV5",IF('[1]#export'!K85="Bethlem Gallery Projects Ltd","GB-COH-08194872",IF(AND(M84="",N84=""),'[1]#fixed_data'!$B$3&amp;SUBSTITUTE(L84," ","-"),IF(M84="","GB-COH-"&amp;N84,IF(LEFT(M84,2)="SC","GB-SC-"&amp;M84,IF(AND(LEFT(M84,1)="1",LEN(M84)=6),"GB-NIC-"&amp;2,"GB-CHC-"&amp;M84))))))))</f>
        <v>GB-CHC-1167963</v>
      </c>
      <c r="L84" t="str">
        <f>IF('[1]#export'!A85="","",IF('[1]#export'!K85="","",'[1]#export'!K85))</f>
        <v>Lewisham, Greenwich and Southwark Samaritans</v>
      </c>
      <c r="M84">
        <f>IF('[1]#export'!A85="","",IF('[1]#export'!L85="","",'[1]#export'!L85))</f>
        <v>1167963</v>
      </c>
      <c r="N84" t="str">
        <f>IF('[1]#export'!A85="","",IF('[1]#export'!M85="","",TEXT('[1]#export'!M85,"00000000")))</f>
        <v xml:space="preserve">CE007708 </v>
      </c>
      <c r="O84" t="str">
        <f>IF('[1]#export'!A85="","",IF('[1]#export'!N85="","",'[1]#export'!N85))</f>
        <v>London</v>
      </c>
      <c r="P84" t="str">
        <f>IF('[1]#export'!A85="","",IF('[1]#export'!O85="","",'[1]#export'!O85))</f>
        <v>United Kingdom</v>
      </c>
      <c r="Q84" t="str">
        <f>IF('[1]#export'!A85="","",IF('[1]#export'!Q85="","",'[1]#export'!Q85))</f>
        <v>New Cross</v>
      </c>
      <c r="R84" t="str">
        <f>IF('[1]#export'!A85="","",IF('[1]#export'!P85="","",'[1]#export'!P85))</f>
        <v>E05000449</v>
      </c>
      <c r="S84" t="str">
        <f>IF('[1]#export'!A85="","",IF(LEFT('[1]#export'!P85,3)="E05","WD",IF(LEFT('[1]#export'!P85,3)="E09","LONB","")))</f>
        <v>WD</v>
      </c>
      <c r="T84" t="str">
        <f>IF('[1]#export'!A85="","",IF('[1]#export'!R85="","",'[1]#export'!R85))</f>
        <v>Community &amp; Connection 2020</v>
      </c>
      <c r="U84" t="str">
        <f>IF('[1]#export'!A85="","",'[1]#fixed_data'!$B$4)</f>
        <v>GB-CHC-1175877</v>
      </c>
      <c r="V84" t="str">
        <f>IF('[1]#export'!A85="","",'[1]#fixed_data'!$B$5)</f>
        <v>Maudsley Charity</v>
      </c>
      <c r="W84" s="6" t="str">
        <f>IF('[1]#export'!A85="","",TEXT('[1]#fixed_data'!$B$7,"yyyy-mm-ddThh:mm:ssZ"))</f>
        <v>2020-11-25T00:00:00Z</v>
      </c>
      <c r="X84" t="str">
        <f>IF('[1]#export'!A85="","",'[1]#fixed_data'!$B$8)</f>
        <v>https://maudsleycharity.org/</v>
      </c>
    </row>
    <row r="85" spans="1:24">
      <c r="A85" t="str">
        <f>IF('[1]#export'!A86="","",IF('[1]#export'!B86="","",CONCATENATE('[1]#fixed_data'!$B$1&amp;'[1]#export'!B86)))</f>
        <v>360G-MaudsleyCharity-2371</v>
      </c>
      <c r="B85" t="str">
        <f>IF('[1]#export'!A86="","",IF('[1]#export'!C86="","",'[1]#export'!C86))</f>
        <v>Croydon Women's Hub development project</v>
      </c>
      <c r="C85" t="str">
        <f>IF('[1]#export'!A86="","",IF('[1]#export'!D86="","",'[1]#export'!D86))</f>
        <v>Women in Prison’s services offer safe and homely spaces for women who have had contact with criminal justice services to access gender-specialist support services. Funding will develop their Croydon hub service to offer more structured community activities for women in Croydon following hospital admission.</v>
      </c>
      <c r="D85" t="str">
        <f>IF('[1]#export'!A86="","",'[1]#fixed_data'!$B$2)</f>
        <v>GBP</v>
      </c>
      <c r="E85">
        <f>IF('[1]#export'!A86="","",IF('[1]#export'!E86="","",'[1]#export'!E86))</f>
        <v>20095</v>
      </c>
      <c r="F85">
        <f>IF('[1]#export'!A86="","",IF('[1]#export'!F86="",'[1]#export'!E86,'[1]#export'!F86))</f>
        <v>20095</v>
      </c>
      <c r="G85" s="5" t="str">
        <f>IF('[1]#export'!A86="","",IF('[1]#export'!G86&lt;&gt;"",TEXT('[1]#export'!G86,"yyyy-mm-dd"),TEXT('[1]#export'!H86,"yyyy-mm-dd")))</f>
        <v>2020-07-31</v>
      </c>
      <c r="H85" s="5" t="str">
        <f>IF('[1]#export'!A86="","",IF('[1]#export'!H86="","",TEXT('[1]#export'!H86,"yyyy-mm-dd")))</f>
        <v>2020-10-01</v>
      </c>
      <c r="I85" s="5" t="str">
        <f>IF('[1]#export'!A86="","",IF('[1]#export'!I86="","",TEXT('[1]#export'!I86,"yyyy-mm-dd")))</f>
        <v>2022-04-01</v>
      </c>
      <c r="J85">
        <f>IF('[1]#export'!A86="","",IF('[1]#export'!J86="","",'[1]#export'!J86))</f>
        <v>18</v>
      </c>
      <c r="K85" t="str">
        <f>IF('[1]#export'!A86="","",IF('[1]#export'!K86="King's College London","GB-EDU-133874",IF('[1]#export'!K86="South London and Maudsley NHS Foundation Trust","GB-NHS-RV5",IF('[1]#export'!K86="Bethlem Gallery Projects Ltd","GB-COH-08194872",IF(AND(M85="",N85=""),'[1]#fixed_data'!$B$3&amp;SUBSTITUTE(L85," ","-"),IF(M85="","GB-COH-"&amp;N85,IF(LEFT(M85,2)="SC","GB-SC-"&amp;M85,IF(AND(LEFT(M85,1)="1",LEN(M85)=6),"GB-NIC-"&amp;2,"GB-CHC-"&amp;M85))))))))</f>
        <v>GB-NHS-RV5</v>
      </c>
      <c r="L85" t="str">
        <f>IF('[1]#export'!A86="","",IF('[1]#export'!K86="","",'[1]#export'!K86))</f>
        <v>South London and Maudsley NHS Foundation Trust</v>
      </c>
      <c r="M85" t="str">
        <f>IF('[1]#export'!A86="","",IF('[1]#export'!L86="","",'[1]#export'!L86))</f>
        <v/>
      </c>
      <c r="N85" t="str">
        <f>IF('[1]#export'!A86="","",IF('[1]#export'!M86="","",TEXT('[1]#export'!M86,"00000000")))</f>
        <v/>
      </c>
      <c r="O85" t="str">
        <f>IF('[1]#export'!A86="","",IF('[1]#export'!N86="","",'[1]#export'!N86))</f>
        <v>London</v>
      </c>
      <c r="P85" t="str">
        <f>IF('[1]#export'!A86="","",IF('[1]#export'!O86="","",'[1]#export'!O86))</f>
        <v>United Kingdom</v>
      </c>
      <c r="Q85" t="str">
        <f>IF('[1]#export'!A86="","",IF('[1]#export'!Q86="","",'[1]#export'!Q86))</f>
        <v>Kelsey and Eden Park</v>
      </c>
      <c r="R85" t="str">
        <f>IF('[1]#export'!A86="","",IF('[1]#export'!P86="","",'[1]#export'!P86))</f>
        <v>E05000120</v>
      </c>
      <c r="S85" t="str">
        <f>IF('[1]#export'!A86="","",IF(LEFT('[1]#export'!P86,3)="E05","WD",IF(LEFT('[1]#export'!P86,3)="E09","LONB","")))</f>
        <v>WD</v>
      </c>
      <c r="T85" t="str">
        <f>IF('[1]#export'!A86="","",IF('[1]#export'!R86="","",'[1]#export'!R86))</f>
        <v>Community &amp; Connection 2020</v>
      </c>
      <c r="U85" t="str">
        <f>IF('[1]#export'!A86="","",'[1]#fixed_data'!$B$4)</f>
        <v>GB-CHC-1175877</v>
      </c>
      <c r="V85" t="str">
        <f>IF('[1]#export'!A86="","",'[1]#fixed_data'!$B$5)</f>
        <v>Maudsley Charity</v>
      </c>
      <c r="W85" s="6" t="str">
        <f>IF('[1]#export'!A86="","",TEXT('[1]#fixed_data'!$B$7,"yyyy-mm-ddThh:mm:ssZ"))</f>
        <v>2020-11-25T00:00:00Z</v>
      </c>
      <c r="X85" t="str">
        <f>IF('[1]#export'!A86="","",'[1]#fixed_data'!$B$8)</f>
        <v>https://maudsleycharity.org/</v>
      </c>
    </row>
    <row r="86" spans="1:24">
      <c r="A86" t="str">
        <f>IF('[1]#export'!A87="","",IF('[1]#export'!B87="","",CONCATENATE('[1]#fixed_data'!$B$1&amp;'[1]#export'!B87)))</f>
        <v>360G-MaudsleyCharity-2374</v>
      </c>
      <c r="B86" t="str">
        <f>IF('[1]#export'!A87="","",IF('[1]#export'!C87="","",'[1]#export'!C87))</f>
        <v>Sporting Recovery Widening Participation Project: Using physical activity and social interaction to improve the wellbeing of those with serious mental illness</v>
      </c>
      <c r="C86" t="str">
        <f>IF('[1]#export'!A87="","",IF('[1]#export'!D87="","",'[1]#export'!D87))</f>
        <v>Sporting Recovery is a Peckham-based not for profit Community Interest Company, providing opportunities for social interaction through physical activity and a Wellness Café. Sport is used as a vehicle for recovery, for those with mental health issues, or a history of substance abuse, long-term unemployment and ex-offenders.The ‘Widening Participation’ project, funded by the Maudsley Charity, will use physical activity and social interaction to raise self-esteem, reduce social isolation and promote the wellbeing of people experiencing mental distress and those recovering from more serious mental illnesses.</v>
      </c>
      <c r="D86" t="str">
        <f>IF('[1]#export'!A87="","",'[1]#fixed_data'!$B$2)</f>
        <v>GBP</v>
      </c>
      <c r="E86">
        <f>IF('[1]#export'!A87="","",IF('[1]#export'!E87="","",'[1]#export'!E87))</f>
        <v>24600</v>
      </c>
      <c r="F86">
        <f>IF('[1]#export'!A87="","",IF('[1]#export'!F87="",'[1]#export'!E87,'[1]#export'!F87))</f>
        <v>24600</v>
      </c>
      <c r="G86" s="5" t="str">
        <f>IF('[1]#export'!A87="","",IF('[1]#export'!G87&lt;&gt;"",TEXT('[1]#export'!G87,"yyyy-mm-dd"),TEXT('[1]#export'!H87,"yyyy-mm-dd")))</f>
        <v>2020-07-31</v>
      </c>
      <c r="H86" s="5" t="str">
        <f>IF('[1]#export'!A87="","",IF('[1]#export'!H87="","",TEXT('[1]#export'!H87,"yyyy-mm-dd")))</f>
        <v>2020-09-09</v>
      </c>
      <c r="I86" s="5" t="str">
        <f>IF('[1]#export'!A87="","",IF('[1]#export'!I87="","",TEXT('[1]#export'!I87,"yyyy-mm-dd")))</f>
        <v>2022-09-09</v>
      </c>
      <c r="J86">
        <f>IF('[1]#export'!A87="","",IF('[1]#export'!J87="","",'[1]#export'!J87))</f>
        <v>24</v>
      </c>
      <c r="K86" t="str">
        <f>IF('[1]#export'!A87="","",IF('[1]#export'!K87="King's College London","GB-EDU-133874",IF('[1]#export'!K87="South London and Maudsley NHS Foundation Trust","GB-NHS-RV5",IF('[1]#export'!K87="Bethlem Gallery Projects Ltd","GB-COH-08194872",IF(AND(M86="",N86=""),'[1]#fixed_data'!$B$3&amp;SUBSTITUTE(L86," ","-"),IF(M86="","GB-COH-"&amp;N86,IF(LEFT(M86,2)="SC","GB-SC-"&amp;M86,IF(AND(LEFT(M86,1)="1",LEN(M86)=6),"GB-NIC-"&amp;2,"GB-CHC-"&amp;M86))))))))</f>
        <v>GB-COH-09341439</v>
      </c>
      <c r="L86" t="str">
        <f>IF('[1]#export'!A87="","",IF('[1]#export'!K87="","",'[1]#export'!K87))</f>
        <v>Sporting Recovery CIC</v>
      </c>
      <c r="M86" t="str">
        <f>IF('[1]#export'!A87="","",IF('[1]#export'!L87="","",'[1]#export'!L87))</f>
        <v/>
      </c>
      <c r="N86" t="str">
        <f>IF('[1]#export'!A87="","",IF('[1]#export'!M87="","",TEXT('[1]#export'!M87,"00000000")))</f>
        <v>09341439</v>
      </c>
      <c r="O86" t="str">
        <f>IF('[1]#export'!A87="","",IF('[1]#export'!N87="","",'[1]#export'!N87))</f>
        <v>London</v>
      </c>
      <c r="P86" t="str">
        <f>IF('[1]#export'!A87="","",IF('[1]#export'!O87="","",'[1]#export'!O87))</f>
        <v>United Kingdom</v>
      </c>
      <c r="Q86" t="str">
        <f>IF('[1]#export'!A87="","",IF('[1]#export'!Q87="","",'[1]#export'!Q87))</f>
        <v>Whitefoot</v>
      </c>
      <c r="R86" t="str">
        <f>IF('[1]#export'!A87="","",IF('[1]#export'!P87="","",'[1]#export'!P87))</f>
        <v>E05000454</v>
      </c>
      <c r="S86" t="str">
        <f>IF('[1]#export'!A87="","",IF(LEFT('[1]#export'!P87,3)="E05","WD",IF(LEFT('[1]#export'!P87,3)="E09","LONB","")))</f>
        <v>WD</v>
      </c>
      <c r="T86" t="str">
        <f>IF('[1]#export'!A87="","",IF('[1]#export'!R87="","",'[1]#export'!R87))</f>
        <v>Community &amp; Connection 2020</v>
      </c>
      <c r="U86" t="str">
        <f>IF('[1]#export'!A87="","",'[1]#fixed_data'!$B$4)</f>
        <v>GB-CHC-1175877</v>
      </c>
      <c r="V86" t="str">
        <f>IF('[1]#export'!A87="","",'[1]#fixed_data'!$B$5)</f>
        <v>Maudsley Charity</v>
      </c>
      <c r="W86" s="6" t="str">
        <f>IF('[1]#export'!A87="","",TEXT('[1]#fixed_data'!$B$7,"yyyy-mm-ddThh:mm:ssZ"))</f>
        <v>2020-11-25T00:00:00Z</v>
      </c>
      <c r="X86" t="str">
        <f>IF('[1]#export'!A87="","",'[1]#fixed_data'!$B$8)</f>
        <v>https://maudsleycharity.org/</v>
      </c>
    </row>
    <row r="87" spans="1:24">
      <c r="A87" t="str">
        <f>IF('[1]#export'!A88="","",IF('[1]#export'!B88="","",CONCATENATE('[1]#fixed_data'!$B$1&amp;'[1]#export'!B88)))</f>
        <v>360G-MaudsleyCharity-2377</v>
      </c>
      <c r="B87" t="str">
        <f>IF('[1]#export'!A88="","",IF('[1]#export'!C88="","",'[1]#export'!C88))</f>
        <v>Arts Network Project: Established creative arts charity for people with severe mental illness expands it services to two new south London boroughs</v>
      </c>
      <c r="C87" t="str">
        <f>IF('[1]#export'!A88="","",IF('[1]#export'!D88="","",'[1]#export'!D88))</f>
        <v>Arts Network is a charity that provides an inspirational and understanding environment for people diagnosed with mental health support needs, and challenges the stigma of mental health. The organisation has been active in Lewisham since 1996. The charity supports people to achieve their personal goals through creative activities, exhibitions, and events that enable participants to learn new skills, increase self-confidence, and develop relationships. In 2020 Maudsley Charity supported Arts Network with a Community and Connection funding award to deliver additional services in Lambeth and Southwark which will enable an additional 200 people to take part in arts and creativity.</v>
      </c>
      <c r="D87" t="str">
        <f>IF('[1]#export'!A88="","",'[1]#fixed_data'!$B$2)</f>
        <v>GBP</v>
      </c>
      <c r="E87">
        <f>IF('[1]#export'!A88="","",IF('[1]#export'!E88="","",'[1]#export'!E88))</f>
        <v>24948</v>
      </c>
      <c r="F87">
        <f>IF('[1]#export'!A88="","",IF('[1]#export'!F88="",'[1]#export'!E88,'[1]#export'!F88))</f>
        <v>24948</v>
      </c>
      <c r="G87" s="5" t="str">
        <f>IF('[1]#export'!A88="","",IF('[1]#export'!G88&lt;&gt;"",TEXT('[1]#export'!G88,"yyyy-mm-dd"),TEXT('[1]#export'!H88,"yyyy-mm-dd")))</f>
        <v>2020-07-31</v>
      </c>
      <c r="H87" s="5" t="str">
        <f>IF('[1]#export'!A88="","",IF('[1]#export'!H88="","",TEXT('[1]#export'!H88,"yyyy-mm-dd")))</f>
        <v>2021-01-11</v>
      </c>
      <c r="I87" s="5" t="str">
        <f>IF('[1]#export'!A88="","",IF('[1]#export'!I88="","",TEXT('[1]#export'!I88,"yyyy-mm-dd")))</f>
        <v>2023-01-11</v>
      </c>
      <c r="J87">
        <f>IF('[1]#export'!A88="","",IF('[1]#export'!J88="","",'[1]#export'!J88))</f>
        <v>24</v>
      </c>
      <c r="K87" t="str">
        <f>IF('[1]#export'!A88="","",IF('[1]#export'!K88="King's College London","GB-EDU-133874",IF('[1]#export'!K88="South London and Maudsley NHS Foundation Trust","GB-NHS-RV5",IF('[1]#export'!K88="Bethlem Gallery Projects Ltd","GB-COH-08194872",IF(AND(M87="",N87=""),'[1]#fixed_data'!$B$3&amp;SUBSTITUTE(L87," ","-"),IF(M87="","GB-COH-"&amp;N87,IF(LEFT(M87,2)="SC","GB-SC-"&amp;M87,IF(AND(LEFT(M87,1)="1",LEN(M87)=6),"GB-NIC-"&amp;2,"GB-CHC-"&amp;M87))))))))</f>
        <v>360G-MaudsleyCharity-ORG:Arts-Network</v>
      </c>
      <c r="L87" t="str">
        <f>IF('[1]#export'!A88="","",IF('[1]#export'!K88="","",'[1]#export'!K88))</f>
        <v>Arts Network</v>
      </c>
      <c r="M87" t="str">
        <f>IF('[1]#export'!A88="","",IF('[1]#export'!L88="","",'[1]#export'!L88))</f>
        <v/>
      </c>
      <c r="N87" t="str">
        <f>IF('[1]#export'!A88="","",IF('[1]#export'!M88="","",TEXT('[1]#export'!M88,"00000000")))</f>
        <v/>
      </c>
      <c r="O87" t="str">
        <f>IF('[1]#export'!A88="","",IF('[1]#export'!N88="","",'[1]#export'!N88))</f>
        <v>London</v>
      </c>
      <c r="P87" t="str">
        <f>IF('[1]#export'!A88="","",IF('[1]#export'!O88="","",'[1]#export'!O88))</f>
        <v>United Kingdom</v>
      </c>
      <c r="Q87" t="str">
        <f>IF('[1]#export'!A88="","",IF('[1]#export'!Q88="","",'[1]#export'!Q88))</f>
        <v>Lee Green</v>
      </c>
      <c r="R87" t="str">
        <f>IF('[1]#export'!A88="","",IF('[1]#export'!P88="","",'[1]#export'!P88))</f>
        <v>E05000447</v>
      </c>
      <c r="S87" t="str">
        <f>IF('[1]#export'!A88="","",IF(LEFT('[1]#export'!P88,3)="E05","WD",IF(LEFT('[1]#export'!P88,3)="E09","LONB","")))</f>
        <v>WD</v>
      </c>
      <c r="T87" t="str">
        <f>IF('[1]#export'!A88="","",IF('[1]#export'!R88="","",'[1]#export'!R88))</f>
        <v>Community &amp; Connection 2020</v>
      </c>
      <c r="U87" t="str">
        <f>IF('[1]#export'!A88="","",'[1]#fixed_data'!$B$4)</f>
        <v>GB-CHC-1175877</v>
      </c>
      <c r="V87" t="str">
        <f>IF('[1]#export'!A88="","",'[1]#fixed_data'!$B$5)</f>
        <v>Maudsley Charity</v>
      </c>
      <c r="W87" s="6" t="str">
        <f>IF('[1]#export'!A88="","",TEXT('[1]#fixed_data'!$B$7,"yyyy-mm-ddThh:mm:ssZ"))</f>
        <v>2020-11-25T00:00:00Z</v>
      </c>
      <c r="X87" t="str">
        <f>IF('[1]#export'!A88="","",'[1]#fixed_data'!$B$8)</f>
        <v>https://maudsleycharity.org/</v>
      </c>
    </row>
    <row r="88" spans="1:24">
      <c r="A88" t="str">
        <f>IF('[1]#export'!A89="","",IF('[1]#export'!B89="","",CONCATENATE('[1]#fixed_data'!$B$1&amp;'[1]#export'!B89)))</f>
        <v>360G-MaudsleyCharity-2406</v>
      </c>
      <c r="B88" t="str">
        <f>IF('[1]#export'!A89="","",IF('[1]#export'!C89="","",'[1]#export'!C89))</f>
        <v>Welfare and benefit support delivered by Hear Us: Patient welfare surgeries to support people living in Croydon</v>
      </c>
      <c r="C88" t="str">
        <f>IF('[1]#export'!A89="","",IF('[1]#export'!D89="","",'[1]#export'!D89))</f>
        <v>Funding to expert advice and guidance to support people with severe and enduring mental health conditions to apply for benefits and other entitlements. Project provides peer navigators, delivering a holistic, wrap around Welfare Surgeries Project to tackle immediate crisis, empower beneficiaries to become less socially isolated and support skill development so they can reach their goals.</v>
      </c>
      <c r="D88" t="str">
        <f>IF('[1]#export'!A89="","",'[1]#fixed_data'!$B$2)</f>
        <v>GBP</v>
      </c>
      <c r="E88">
        <f>IF('[1]#export'!A89="","",IF('[1]#export'!E89="","",'[1]#export'!E89))</f>
        <v>25000</v>
      </c>
      <c r="F88">
        <f>IF('[1]#export'!A89="","",IF('[1]#export'!F89="",'[1]#export'!E89,'[1]#export'!F89))</f>
        <v>25000</v>
      </c>
      <c r="G88" s="5" t="str">
        <f>IF('[1]#export'!A89="","",IF('[1]#export'!G89&lt;&gt;"",TEXT('[1]#export'!G89,"yyyy-mm-dd"),TEXT('[1]#export'!H89,"yyyy-mm-dd")))</f>
        <v>2020-07-31</v>
      </c>
      <c r="H88" s="5" t="str">
        <f>IF('[1]#export'!A89="","",IF('[1]#export'!H89="","",TEXT('[1]#export'!H89,"yyyy-mm-dd")))</f>
        <v>2020-07-01</v>
      </c>
      <c r="I88" s="5" t="str">
        <f>IF('[1]#export'!A89="","",IF('[1]#export'!I89="","",TEXT('[1]#export'!I89,"yyyy-mm-dd")))</f>
        <v>2021-07-01</v>
      </c>
      <c r="J88">
        <f>IF('[1]#export'!A89="","",IF('[1]#export'!J89="","",'[1]#export'!J89))</f>
        <v>12</v>
      </c>
      <c r="K88" t="str">
        <f>IF('[1]#export'!A89="","",IF('[1]#export'!K89="King's College London","GB-EDU-133874",IF('[1]#export'!K89="South London and Maudsley NHS Foundation Trust","GB-NHS-RV5",IF('[1]#export'!K89="Bethlem Gallery Projects Ltd","GB-COH-08194872",IF(AND(M88="",N88=""),'[1]#fixed_data'!$B$3&amp;SUBSTITUTE(L88," ","-"),IF(M88="","GB-COH-"&amp;N88,IF(LEFT(M88,2)="SC","GB-SC-"&amp;M88,IF(AND(LEFT(M88,1)="1",LEN(M88)=6),"GB-NIC-"&amp;2,"GB-CHC-"&amp;M88))))))))</f>
        <v>GB-CHC-1135535</v>
      </c>
      <c r="L88" t="str">
        <f>IF('[1]#export'!A89="","",IF('[1]#export'!K89="","",'[1]#export'!K89))</f>
        <v>Hear Us</v>
      </c>
      <c r="M88">
        <f>IF('[1]#export'!A89="","",IF('[1]#export'!L89="","",'[1]#export'!L89))</f>
        <v>1135535</v>
      </c>
      <c r="N88" t="str">
        <f>IF('[1]#export'!A89="","",IF('[1]#export'!M89="","",TEXT('[1]#export'!M89,"00000000")))</f>
        <v>06891337</v>
      </c>
      <c r="O88" t="str">
        <f>IF('[1]#export'!A89="","",IF('[1]#export'!N89="","",'[1]#export'!N89))</f>
        <v>London</v>
      </c>
      <c r="P88" t="str">
        <f>IF('[1]#export'!A89="","",IF('[1]#export'!O89="","",'[1]#export'!O89))</f>
        <v>United Kingdom</v>
      </c>
      <c r="Q88" t="str">
        <f>IF('[1]#export'!A89="","",IF('[1]#export'!Q89="","",'[1]#export'!Q89))</f>
        <v>South Croydon</v>
      </c>
      <c r="R88" t="str">
        <f>IF('[1]#export'!A89="","",IF('[1]#export'!P89="","",'[1]#export'!P89))</f>
        <v>E05011484</v>
      </c>
      <c r="S88" t="str">
        <f>IF('[1]#export'!A89="","",IF(LEFT('[1]#export'!P89,3)="E05","WD",IF(LEFT('[1]#export'!P89,3)="E09","LONB","")))</f>
        <v>WD</v>
      </c>
      <c r="T88" t="str">
        <f>IF('[1]#export'!A89="","",IF('[1]#export'!R89="","",'[1]#export'!R89))</f>
        <v>Community &amp; Connection 2020</v>
      </c>
      <c r="U88" t="str">
        <f>IF('[1]#export'!A89="","",'[1]#fixed_data'!$B$4)</f>
        <v>GB-CHC-1175877</v>
      </c>
      <c r="V88" t="str">
        <f>IF('[1]#export'!A89="","",'[1]#fixed_data'!$B$5)</f>
        <v>Maudsley Charity</v>
      </c>
      <c r="W88" s="6" t="str">
        <f>IF('[1]#export'!A89="","",TEXT('[1]#fixed_data'!$B$7,"yyyy-mm-ddThh:mm:ssZ"))</f>
        <v>2020-11-25T00:00:00Z</v>
      </c>
      <c r="X88" t="str">
        <f>IF('[1]#export'!A89="","",'[1]#fixed_data'!$B$8)</f>
        <v>https://maudsleycharity.org/</v>
      </c>
    </row>
    <row r="89" spans="1:24">
      <c r="A89" t="str">
        <f>IF('[1]#export'!A90="","",IF('[1]#export'!B90="","",CONCATENATE('[1]#fixed_data'!$B$1&amp;'[1]#export'!B90)))</f>
        <v>360G-MaudsleyCharity-2416</v>
      </c>
      <c r="B89" t="str">
        <f>IF('[1]#export'!A90="","",IF('[1]#export'!C90="","",'[1]#export'!C90))</f>
        <v>Inspiraling Extension</v>
      </c>
      <c r="C89" t="str">
        <f>IF('[1]#export'!A90="","",IF('[1]#export'!D90="","",'[1]#export'!D90))</f>
        <v xml:space="preserve">Extension to existing Inspiraling project and AdArt creative work. Developing a creative space for service users engaged in SLaM addiction services, strengthening collective and individual identities, map creative connections within the community, and maintaining solid connections and creative networks. </v>
      </c>
      <c r="D89" t="str">
        <f>IF('[1]#export'!A90="","",'[1]#fixed_data'!$B$2)</f>
        <v>GBP</v>
      </c>
      <c r="E89">
        <f>IF('[1]#export'!A90="","",IF('[1]#export'!E90="","",'[1]#export'!E90))</f>
        <v>2299.8000000000002</v>
      </c>
      <c r="F89">
        <f>IF('[1]#export'!A90="","",IF('[1]#export'!F90="",'[1]#export'!E90,'[1]#export'!F90))</f>
        <v>2299.8000000000002</v>
      </c>
      <c r="G89" s="5" t="str">
        <f>IF('[1]#export'!A90="","",IF('[1]#export'!G90&lt;&gt;"",TEXT('[1]#export'!G90,"yyyy-mm-dd"),TEXT('[1]#export'!H90,"yyyy-mm-dd")))</f>
        <v>2020-05-07</v>
      </c>
      <c r="H89" s="5" t="str">
        <f>IF('[1]#export'!A90="","",IF('[1]#export'!H90="","",TEXT('[1]#export'!H90,"yyyy-mm-dd")))</f>
        <v>2020-07-31</v>
      </c>
      <c r="I89" s="5" t="str">
        <f>IF('[1]#export'!A90="","",IF('[1]#export'!I90="","",TEXT('[1]#export'!I90,"yyyy-mm-dd")))</f>
        <v>2020-09-30</v>
      </c>
      <c r="J89">
        <f>IF('[1]#export'!A90="","",IF('[1]#export'!J90="","",'[1]#export'!J90))</f>
        <v>2</v>
      </c>
      <c r="K89" t="str">
        <f>IF('[1]#export'!A90="","",IF('[1]#export'!K90="King's College London","GB-EDU-133874",IF('[1]#export'!K90="South London and Maudsley NHS Foundation Trust","GB-NHS-RV5",IF('[1]#export'!K90="Bethlem Gallery Projects Ltd","GB-COH-08194872",IF(AND(M89="",N89=""),'[1]#fixed_data'!$B$3&amp;SUBSTITUTE(L89," ","-"),IF(M89="","GB-COH-"&amp;N89,IF(LEFT(M89,2)="SC","GB-SC-"&amp;M89,IF(AND(LEFT(M89,1)="1",LEN(M89)=6),"GB-NIC-"&amp;2,"GB-CHC-"&amp;M89))))))))</f>
        <v>GB-NHS-RV5</v>
      </c>
      <c r="L89" t="str">
        <f>IF('[1]#export'!A90="","",IF('[1]#export'!K90="","",'[1]#export'!K90))</f>
        <v>South London and Maudsley NHS Foundation Trust</v>
      </c>
      <c r="M89" t="str">
        <f>IF('[1]#export'!A90="","",IF('[1]#export'!L90="","",'[1]#export'!L90))</f>
        <v/>
      </c>
      <c r="N89" t="str">
        <f>IF('[1]#export'!A90="","",IF('[1]#export'!M90="","",TEXT('[1]#export'!M90,"00000000")))</f>
        <v/>
      </c>
      <c r="O89" t="str">
        <f>IF('[1]#export'!A90="","",IF('[1]#export'!N90="","",'[1]#export'!N90))</f>
        <v>London</v>
      </c>
      <c r="P89" t="str">
        <f>IF('[1]#export'!A90="","",IF('[1]#export'!O90="","",'[1]#export'!O90))</f>
        <v>United Kingdom</v>
      </c>
      <c r="Q89" t="str">
        <f>IF('[1]#export'!A90="","",IF('[1]#export'!Q90="","",'[1]#export'!Q90))</f>
        <v>Kelsey and Eden Park</v>
      </c>
      <c r="R89" t="str">
        <f>IF('[1]#export'!A90="","",IF('[1]#export'!P90="","",'[1]#export'!P90))</f>
        <v>E05000120</v>
      </c>
      <c r="S89" t="str">
        <f>IF('[1]#export'!A90="","",IF(LEFT('[1]#export'!P90,3)="E05","WD",IF(LEFT('[1]#export'!P90,3)="E09","LONB","")))</f>
        <v>WD</v>
      </c>
      <c r="T89" t="str">
        <f>IF('[1]#export'!A90="","",IF('[1]#export'!R90="","",'[1]#export'!R90))</f>
        <v>Special Purpose Funds 2020</v>
      </c>
      <c r="U89" t="str">
        <f>IF('[1]#export'!A90="","",'[1]#fixed_data'!$B$4)</f>
        <v>GB-CHC-1175877</v>
      </c>
      <c r="V89" t="str">
        <f>IF('[1]#export'!A90="","",'[1]#fixed_data'!$B$5)</f>
        <v>Maudsley Charity</v>
      </c>
      <c r="W89" s="6" t="str">
        <f>IF('[1]#export'!A90="","",TEXT('[1]#fixed_data'!$B$7,"yyyy-mm-ddThh:mm:ssZ"))</f>
        <v>2020-11-25T00:00:00Z</v>
      </c>
      <c r="X89" t="str">
        <f>IF('[1]#export'!A90="","",'[1]#fixed_data'!$B$8)</f>
        <v>https://maudsleycharity.org/</v>
      </c>
    </row>
    <row r="90" spans="1:24">
      <c r="A90" t="str">
        <f>IF('[1]#export'!A91="","",IF('[1]#export'!B91="","",CONCATENATE('[1]#fixed_data'!$B$1&amp;'[1]#export'!B91)))</f>
        <v>360G-MaudsleyCharity-2443</v>
      </c>
      <c r="B90" t="str">
        <f>IF('[1]#export'!A91="","",IF('[1]#export'!C91="","",'[1]#export'!C91))</f>
        <v>Waiting, Wisdom and Words. An inpatient COVID-19 writing course facilitated by Bespoken Theatre Company</v>
      </c>
      <c r="C90" t="str">
        <f>IF('[1]#export'!A91="","",IF('[1]#export'!D91="","",'[1]#export'!D91))</f>
        <v>An inpatient COVID-19 creative writing intervention developing the female voice through creativity and story. Bespoken Theatre deliver creative writing sessions for women accessing support from the Bethlem's Mother and Baby Unit. Participants will gain self- confidence through developing a writer's voice.</v>
      </c>
      <c r="D90" t="str">
        <f>IF('[1]#export'!A91="","",'[1]#fixed_data'!$B$2)</f>
        <v>GBP</v>
      </c>
      <c r="E90">
        <f>IF('[1]#export'!A91="","",IF('[1]#export'!E91="","",'[1]#export'!E91))</f>
        <v>550</v>
      </c>
      <c r="F90">
        <f>IF('[1]#export'!A91="","",IF('[1]#export'!F91="",'[1]#export'!E91,'[1]#export'!F91))</f>
        <v>550</v>
      </c>
      <c r="G90" s="5" t="str">
        <f>IF('[1]#export'!A91="","",IF('[1]#export'!G91&lt;&gt;"",TEXT('[1]#export'!G91,"yyyy-mm-dd"),TEXT('[1]#export'!H91,"yyyy-mm-dd")))</f>
        <v>2020-05-14</v>
      </c>
      <c r="H90" s="5" t="str">
        <f>IF('[1]#export'!A91="","",IF('[1]#export'!H91="","",TEXT('[1]#export'!H91,"yyyy-mm-dd")))</f>
        <v>2020-09-24</v>
      </c>
      <c r="I90" s="5" t="str">
        <f>IF('[1]#export'!A91="","",IF('[1]#export'!I91="","",TEXT('[1]#export'!I91,"yyyy-mm-dd")))</f>
        <v>2020-10-24</v>
      </c>
      <c r="J90">
        <f>IF('[1]#export'!A91="","",IF('[1]#export'!J91="","",'[1]#export'!J91))</f>
        <v>1</v>
      </c>
      <c r="K90" t="str">
        <f>IF('[1]#export'!A91="","",IF('[1]#export'!K91="King's College London","GB-EDU-133874",IF('[1]#export'!K91="South London and Maudsley NHS Foundation Trust","GB-NHS-RV5",IF('[1]#export'!K91="Bethlem Gallery Projects Ltd","GB-COH-08194872",IF(AND(M90="",N90=""),'[1]#fixed_data'!$B$3&amp;SUBSTITUTE(L90," ","-"),IF(M90="","GB-COH-"&amp;N90,IF(LEFT(M90,2)="SC","GB-SC-"&amp;M90,IF(AND(LEFT(M90,1)="1",LEN(M90)=6),"GB-NIC-"&amp;2,"GB-CHC-"&amp;M90))))))))</f>
        <v>GB-NHS-RV5</v>
      </c>
      <c r="L90" t="str">
        <f>IF('[1]#export'!A91="","",IF('[1]#export'!K91="","",'[1]#export'!K91))</f>
        <v>South London and Maudsley NHS Foundation Trust</v>
      </c>
      <c r="M90" t="str">
        <f>IF('[1]#export'!A91="","",IF('[1]#export'!L91="","",'[1]#export'!L91))</f>
        <v/>
      </c>
      <c r="N90" t="str">
        <f>IF('[1]#export'!A91="","",IF('[1]#export'!M91="","",TEXT('[1]#export'!M91,"00000000")))</f>
        <v/>
      </c>
      <c r="O90" t="str">
        <f>IF('[1]#export'!A91="","",IF('[1]#export'!N91="","",'[1]#export'!N91))</f>
        <v>London</v>
      </c>
      <c r="P90" t="str">
        <f>IF('[1]#export'!A91="","",IF('[1]#export'!O91="","",'[1]#export'!O91))</f>
        <v>United Kingdom</v>
      </c>
      <c r="Q90" t="str">
        <f>IF('[1]#export'!A91="","",IF('[1]#export'!Q91="","",'[1]#export'!Q91))</f>
        <v>Kelsey and Eden Park</v>
      </c>
      <c r="R90" t="str">
        <f>IF('[1]#export'!A91="","",IF('[1]#export'!P91="","",'[1]#export'!P91))</f>
        <v>E05000120</v>
      </c>
      <c r="S90" t="str">
        <f>IF('[1]#export'!A91="","",IF(LEFT('[1]#export'!P91,3)="E05","WD",IF(LEFT('[1]#export'!P91,3)="E09","LONB","")))</f>
        <v>WD</v>
      </c>
      <c r="T90" t="str">
        <f>IF('[1]#export'!A91="","",IF('[1]#export'!R91="","",'[1]#export'!R91))</f>
        <v>Special Purpose Funds 2020</v>
      </c>
      <c r="U90" t="str">
        <f>IF('[1]#export'!A91="","",'[1]#fixed_data'!$B$4)</f>
        <v>GB-CHC-1175877</v>
      </c>
      <c r="V90" t="str">
        <f>IF('[1]#export'!A91="","",'[1]#fixed_data'!$B$5)</f>
        <v>Maudsley Charity</v>
      </c>
      <c r="W90" s="6" t="str">
        <f>IF('[1]#export'!A91="","",TEXT('[1]#fixed_data'!$B$7,"yyyy-mm-ddThh:mm:ssZ"))</f>
        <v>2020-11-25T00:00:00Z</v>
      </c>
      <c r="X90" t="str">
        <f>IF('[1]#export'!A91="","",'[1]#fixed_data'!$B$8)</f>
        <v>https://maudsleycharity.org/</v>
      </c>
    </row>
    <row r="91" spans="1:24">
      <c r="A91" t="str">
        <f>IF('[1]#export'!A92="","",IF('[1]#export'!B92="","",CONCATENATE('[1]#fixed_data'!$B$1&amp;'[1]#export'!B92)))</f>
        <v>360G-MaudsleyCharity-2444</v>
      </c>
      <c r="B91" t="str">
        <f>IF('[1]#export'!A92="","",IF('[1]#export'!C92="","",'[1]#export'!C92))</f>
        <v>Re:Surface 2020</v>
      </c>
      <c r="C91" t="str">
        <f>IF('[1]#export'!A92="","",IF('[1]#export'!D92="","",'[1]#export'!D92))</f>
        <v>Re:Surface is a therapeutic vocational arts project which supports individuals to gain a better sense of identity through the art of craft. With a specific focus on surface design and the transferability of printmaking to ceramics, participants will use imagery from their recovery stories to adorn a vibrant collection of ceramic wares, showcasing their ability and skills.</v>
      </c>
      <c r="D91" t="str">
        <f>IF('[1]#export'!A92="","",'[1]#fixed_data'!$B$2)</f>
        <v>GBP</v>
      </c>
      <c r="E91">
        <f>IF('[1]#export'!A92="","",IF('[1]#export'!E92="","",'[1]#export'!E92))</f>
        <v>24900</v>
      </c>
      <c r="F91">
        <f>IF('[1]#export'!A92="","",IF('[1]#export'!F92="",'[1]#export'!E92,'[1]#export'!F92))</f>
        <v>24900</v>
      </c>
      <c r="G91" s="5" t="str">
        <f>IF('[1]#export'!A92="","",IF('[1]#export'!G92&lt;&gt;"",TEXT('[1]#export'!G92,"yyyy-mm-dd"),TEXT('[1]#export'!H92,"yyyy-mm-dd")))</f>
        <v>2020-07-31</v>
      </c>
      <c r="H91" s="5" t="str">
        <f>IF('[1]#export'!A92="","",IF('[1]#export'!H92="","",TEXT('[1]#export'!H92,"yyyy-mm-dd")))</f>
        <v>2021-02-01</v>
      </c>
      <c r="I91" s="5" t="str">
        <f>IF('[1]#export'!A92="","",IF('[1]#export'!I92="","",TEXT('[1]#export'!I92,"yyyy-mm-dd")))</f>
        <v>2022-02-01</v>
      </c>
      <c r="J91">
        <f>IF('[1]#export'!A92="","",IF('[1]#export'!J92="","",'[1]#export'!J92))</f>
        <v>12</v>
      </c>
      <c r="K91" t="str">
        <f>IF('[1]#export'!A92="","",IF('[1]#export'!K92="King's College London","GB-EDU-133874",IF('[1]#export'!K92="South London and Maudsley NHS Foundation Trust","GB-NHS-RV5",IF('[1]#export'!K92="Bethlem Gallery Projects Ltd","GB-COH-08194872",IF(AND(M91="",N91=""),'[1]#fixed_data'!$B$3&amp;SUBSTITUTE(L91," ","-"),IF(M91="","GB-COH-"&amp;N91,IF(LEFT(M91,2)="SC","GB-SC-"&amp;M91,IF(AND(LEFT(M91,1)="1",LEN(M91)=6),"GB-NIC-"&amp;2,"GB-CHC-"&amp;M91))))))))</f>
        <v>GB-NHS-RV5</v>
      </c>
      <c r="L91" t="str">
        <f>IF('[1]#export'!A92="","",IF('[1]#export'!K92="","",'[1]#export'!K92))</f>
        <v>South London and Maudsley NHS Foundation Trust</v>
      </c>
      <c r="M91" t="str">
        <f>IF('[1]#export'!A92="","",IF('[1]#export'!L92="","",'[1]#export'!L92))</f>
        <v/>
      </c>
      <c r="N91" t="str">
        <f>IF('[1]#export'!A92="","",IF('[1]#export'!M92="","",TEXT('[1]#export'!M92,"00000000")))</f>
        <v/>
      </c>
      <c r="O91" t="str">
        <f>IF('[1]#export'!A92="","",IF('[1]#export'!N92="","",'[1]#export'!N92))</f>
        <v>London</v>
      </c>
      <c r="P91" t="str">
        <f>IF('[1]#export'!A92="","",IF('[1]#export'!O92="","",'[1]#export'!O92))</f>
        <v>United Kingdom</v>
      </c>
      <c r="Q91" t="str">
        <f>IF('[1]#export'!A92="","",IF('[1]#export'!Q92="","",'[1]#export'!Q92))</f>
        <v>Kelsey and Eden Park</v>
      </c>
      <c r="R91" t="str">
        <f>IF('[1]#export'!A92="","",IF('[1]#export'!P92="","",'[1]#export'!P92))</f>
        <v>E05000120</v>
      </c>
      <c r="S91" t="str">
        <f>IF('[1]#export'!A92="","",IF(LEFT('[1]#export'!P92,3)="E05","WD",IF(LEFT('[1]#export'!P92,3)="E09","LONB","")))</f>
        <v>WD</v>
      </c>
      <c r="T91" t="str">
        <f>IF('[1]#export'!A92="","",IF('[1]#export'!R92="","",'[1]#export'!R92))</f>
        <v>Community &amp; Connection 2020</v>
      </c>
      <c r="U91" t="str">
        <f>IF('[1]#export'!A92="","",'[1]#fixed_data'!$B$4)</f>
        <v>GB-CHC-1175877</v>
      </c>
      <c r="V91" t="str">
        <f>IF('[1]#export'!A92="","",'[1]#fixed_data'!$B$5)</f>
        <v>Maudsley Charity</v>
      </c>
      <c r="W91" s="6" t="str">
        <f>IF('[1]#export'!A92="","",TEXT('[1]#fixed_data'!$B$7,"yyyy-mm-ddThh:mm:ssZ"))</f>
        <v>2020-11-25T00:00:00Z</v>
      </c>
      <c r="X91" t="str">
        <f>IF('[1]#export'!A92="","",'[1]#fixed_data'!$B$8)</f>
        <v>https://maudsleycharity.org/</v>
      </c>
    </row>
    <row r="92" spans="1:24">
      <c r="A92" t="str">
        <f>IF('[1]#export'!A93="","",IF('[1]#export'!B93="","",CONCATENATE('[1]#fixed_data'!$B$1&amp;'[1]#export'!B93)))</f>
        <v>360G-MaudsleyCharity-2448</v>
      </c>
      <c r="B92" t="str">
        <f>IF('[1]#export'!A93="","",IF('[1]#export'!C93="","",'[1]#export'!C93))</f>
        <v>Digi-Inclusion 2020 Additional funding to continue supporting Lambeth community with digital skills</v>
      </c>
      <c r="C92" t="str">
        <f>IF('[1]#export'!A93="","",IF('[1]#export'!D93="","",'[1]#export'!D93))</f>
        <v>Digi Inclusion is a community programme working with service users in Lambeth to address exclusionary challenges and lack of access to digital resources in today’s online and digital world. With a focus on education and vocational skills, the project offers group workshops, and one-to-one support, with access to I pads. Benefits are wide ranging and include better employment prospects, independence, connectedness and self-confidence. Digi Inclusion is led by peers that are confident in digital problem solving and teaching in a way that is responsive to people’s mental health and well being.</v>
      </c>
      <c r="D92" t="str">
        <f>IF('[1]#export'!A93="","",'[1]#fixed_data'!$B$2)</f>
        <v>GBP</v>
      </c>
      <c r="E92">
        <f>IF('[1]#export'!A93="","",IF('[1]#export'!E93="","",'[1]#export'!E93))</f>
        <v>24604</v>
      </c>
      <c r="F92">
        <f>IF('[1]#export'!A93="","",IF('[1]#export'!F93="",'[1]#export'!E93,'[1]#export'!F93))</f>
        <v>24604</v>
      </c>
      <c r="G92" s="5" t="str">
        <f>IF('[1]#export'!A93="","",IF('[1]#export'!G93&lt;&gt;"",TEXT('[1]#export'!G93,"yyyy-mm-dd"),TEXT('[1]#export'!H93,"yyyy-mm-dd")))</f>
        <v>2020-07-31</v>
      </c>
      <c r="H92" s="5" t="str">
        <f>IF('[1]#export'!A93="","",IF('[1]#export'!H93="","",TEXT('[1]#export'!H93,"yyyy-mm-dd")))</f>
        <v>2020-07-01</v>
      </c>
      <c r="I92" s="5" t="str">
        <f>IF('[1]#export'!A93="","",IF('[1]#export'!I93="","",TEXT('[1]#export'!I93,"yyyy-mm-dd")))</f>
        <v>2022-01-01</v>
      </c>
      <c r="J92">
        <f>IF('[1]#export'!A93="","",IF('[1]#export'!J93="","",'[1]#export'!J93))</f>
        <v>18</v>
      </c>
      <c r="K92" t="str">
        <f>IF('[1]#export'!A93="","",IF('[1]#export'!K93="King's College London","GB-EDU-133874",IF('[1]#export'!K93="South London and Maudsley NHS Foundation Trust","GB-NHS-RV5",IF('[1]#export'!K93="Bethlem Gallery Projects Ltd","GB-COH-08194872",IF(AND(M92="",N92=""),'[1]#fixed_data'!$B$3&amp;SUBSTITUTE(L92," ","-"),IF(M92="","GB-COH-"&amp;N92,IF(LEFT(M92,2)="SC","GB-SC-"&amp;M92,IF(AND(LEFT(M92,1)="1",LEN(M92)=6),"GB-NIC-"&amp;2,"GB-CHC-"&amp;M92))))))))</f>
        <v>GB-NHS-RV5</v>
      </c>
      <c r="L92" t="str">
        <f>IF('[1]#export'!A93="","",IF('[1]#export'!K93="","",'[1]#export'!K93))</f>
        <v>South London and Maudsley NHS Foundation Trust</v>
      </c>
      <c r="M92" t="str">
        <f>IF('[1]#export'!A93="","",IF('[1]#export'!L93="","",'[1]#export'!L93))</f>
        <v/>
      </c>
      <c r="N92" t="str">
        <f>IF('[1]#export'!A93="","",IF('[1]#export'!M93="","",TEXT('[1]#export'!M93,"00000000")))</f>
        <v/>
      </c>
      <c r="O92" t="str">
        <f>IF('[1]#export'!A93="","",IF('[1]#export'!N93="","",'[1]#export'!N93))</f>
        <v>London</v>
      </c>
      <c r="P92" t="str">
        <f>IF('[1]#export'!A93="","",IF('[1]#export'!O93="","",'[1]#export'!O93))</f>
        <v>United Kingdom</v>
      </c>
      <c r="Q92" t="str">
        <f>IF('[1]#export'!A93="","",IF('[1]#export'!Q93="","",'[1]#export'!Q93))</f>
        <v>Kelsey and Eden Park</v>
      </c>
      <c r="R92" t="str">
        <f>IF('[1]#export'!A93="","",IF('[1]#export'!P93="","",'[1]#export'!P93))</f>
        <v>E05000120</v>
      </c>
      <c r="S92" t="str">
        <f>IF('[1]#export'!A93="","",IF(LEFT('[1]#export'!P93,3)="E05","WD",IF(LEFT('[1]#export'!P93,3)="E09","LONB","")))</f>
        <v>WD</v>
      </c>
      <c r="T92" t="str">
        <f>IF('[1]#export'!A93="","",IF('[1]#export'!R93="","",'[1]#export'!R93))</f>
        <v>Community &amp; Connection 2020</v>
      </c>
      <c r="U92" t="str">
        <f>IF('[1]#export'!A93="","",'[1]#fixed_data'!$B$4)</f>
        <v>GB-CHC-1175877</v>
      </c>
      <c r="V92" t="str">
        <f>IF('[1]#export'!A93="","",'[1]#fixed_data'!$B$5)</f>
        <v>Maudsley Charity</v>
      </c>
      <c r="W92" s="6" t="str">
        <f>IF('[1]#export'!A93="","",TEXT('[1]#fixed_data'!$B$7,"yyyy-mm-ddThh:mm:ssZ"))</f>
        <v>2020-11-25T00:00:00Z</v>
      </c>
      <c r="X92" t="str">
        <f>IF('[1]#export'!A93="","",'[1]#fixed_data'!$B$8)</f>
        <v>https://maudsleycharity.org/</v>
      </c>
    </row>
    <row r="93" spans="1:24">
      <c r="A93" t="str">
        <f>IF('[1]#export'!A94="","",IF('[1]#export'!B94="","",CONCATENATE('[1]#fixed_data'!$B$1&amp;'[1]#export'!B94)))</f>
        <v>360G-MaudsleyCharity-2457</v>
      </c>
      <c r="B93" t="str">
        <f>IF('[1]#export'!A94="","",IF('[1]#export'!C94="","",'[1]#export'!C94))</f>
        <v>Bethlem Community Men's Shed 2020</v>
      </c>
      <c r="C93" t="str">
        <f>IF('[1]#export'!A94="","",IF('[1]#export'!D94="","",'[1]#export'!D94))</f>
        <v xml:space="preserve">The Men’s Shed is a woodworking group run by the Bethlem Royal Hospital’s Occupational Therapy Department and supported by the Maudsley Charity. It provides a regular, welcoming space where men can socialise, learn woodworking skills and manage their mental health. The group, called the ‘Shedders’ meet regularly and work on practical and personal projects, from trellises, bird boxes and planters for the Bethlem Occupational Therapy Garden, to decorative boxes inspired by the history of the psychiatric hospital. </v>
      </c>
      <c r="D93" t="str">
        <f>IF('[1]#export'!A94="","",'[1]#fixed_data'!$B$2)</f>
        <v>GBP</v>
      </c>
      <c r="E93">
        <f>IF('[1]#export'!A94="","",IF('[1]#export'!E94="","",'[1]#export'!E94))</f>
        <v>25000</v>
      </c>
      <c r="F93">
        <f>IF('[1]#export'!A94="","",IF('[1]#export'!F94="",'[1]#export'!E94,'[1]#export'!F94))</f>
        <v>25000</v>
      </c>
      <c r="G93" s="5" t="str">
        <f>IF('[1]#export'!A94="","",IF('[1]#export'!G94&lt;&gt;"",TEXT('[1]#export'!G94,"yyyy-mm-dd"),TEXT('[1]#export'!H94,"yyyy-mm-dd")))</f>
        <v>2020-07-31</v>
      </c>
      <c r="H93" s="5" t="str">
        <f>IF('[1]#export'!A94="","",IF('[1]#export'!H94="","",TEXT('[1]#export'!H94,"yyyy-mm-dd")))</f>
        <v>2020-07-27</v>
      </c>
      <c r="I93" s="5" t="str">
        <f>IF('[1]#export'!A94="","",IF('[1]#export'!I94="","",TEXT('[1]#export'!I94,"yyyy-mm-dd")))</f>
        <v>2022-07-27</v>
      </c>
      <c r="J93">
        <f>IF('[1]#export'!A94="","",IF('[1]#export'!J94="","",'[1]#export'!J94))</f>
        <v>24</v>
      </c>
      <c r="K93" t="str">
        <f>IF('[1]#export'!A94="","",IF('[1]#export'!K94="King's College London","GB-EDU-133874",IF('[1]#export'!K94="South London and Maudsley NHS Foundation Trust","GB-NHS-RV5",IF('[1]#export'!K94="Bethlem Gallery Projects Ltd","GB-COH-08194872",IF(AND(M93="",N93=""),'[1]#fixed_data'!$B$3&amp;SUBSTITUTE(L93," ","-"),IF(M93="","GB-COH-"&amp;N93,IF(LEFT(M93,2)="SC","GB-SC-"&amp;M93,IF(AND(LEFT(M93,1)="1",LEN(M93)=6),"GB-NIC-"&amp;2,"GB-CHC-"&amp;M93))))))))</f>
        <v>GB-NHS-RV5</v>
      </c>
      <c r="L93" t="str">
        <f>IF('[1]#export'!A94="","",IF('[1]#export'!K94="","",'[1]#export'!K94))</f>
        <v>South London and Maudsley NHS Foundation Trust</v>
      </c>
      <c r="M93" t="str">
        <f>IF('[1]#export'!A94="","",IF('[1]#export'!L94="","",'[1]#export'!L94))</f>
        <v/>
      </c>
      <c r="N93" t="str">
        <f>IF('[1]#export'!A94="","",IF('[1]#export'!M94="","",TEXT('[1]#export'!M94,"00000000")))</f>
        <v/>
      </c>
      <c r="O93" t="str">
        <f>IF('[1]#export'!A94="","",IF('[1]#export'!N94="","",'[1]#export'!N94))</f>
        <v>London</v>
      </c>
      <c r="P93" t="str">
        <f>IF('[1]#export'!A94="","",IF('[1]#export'!O94="","",'[1]#export'!O94))</f>
        <v>United Kingdom</v>
      </c>
      <c r="Q93" t="str">
        <f>IF('[1]#export'!A94="","",IF('[1]#export'!Q94="","",'[1]#export'!Q94))</f>
        <v>Kelsey and Eden Park</v>
      </c>
      <c r="R93" t="str">
        <f>IF('[1]#export'!A94="","",IF('[1]#export'!P94="","",'[1]#export'!P94))</f>
        <v>E05000120</v>
      </c>
      <c r="S93" t="str">
        <f>IF('[1]#export'!A94="","",IF(LEFT('[1]#export'!P94,3)="E05","WD",IF(LEFT('[1]#export'!P94,3)="E09","LONB","")))</f>
        <v>WD</v>
      </c>
      <c r="T93" t="str">
        <f>IF('[1]#export'!A94="","",IF('[1]#export'!R94="","",'[1]#export'!R94))</f>
        <v>Community &amp; Connection 2020</v>
      </c>
      <c r="U93" t="str">
        <f>IF('[1]#export'!A94="","",'[1]#fixed_data'!$B$4)</f>
        <v>GB-CHC-1175877</v>
      </c>
      <c r="V93" t="str">
        <f>IF('[1]#export'!A94="","",'[1]#fixed_data'!$B$5)</f>
        <v>Maudsley Charity</v>
      </c>
      <c r="W93" s="6" t="str">
        <f>IF('[1]#export'!A94="","",TEXT('[1]#fixed_data'!$B$7,"yyyy-mm-ddThh:mm:ssZ"))</f>
        <v>2020-11-25T00:00:00Z</v>
      </c>
      <c r="X93" t="str">
        <f>IF('[1]#export'!A94="","",'[1]#fixed_data'!$B$8)</f>
        <v>https://maudsleycharity.org/</v>
      </c>
    </row>
    <row r="94" spans="1:24">
      <c r="A94" t="str">
        <f>IF('[1]#export'!A95="","",IF('[1]#export'!B95="","",CONCATENATE('[1]#fixed_data'!$B$1&amp;'[1]#export'!B95)))</f>
        <v>360G-MaudsleyCharity-2460</v>
      </c>
      <c r="B94" t="str">
        <f>IF('[1]#export'!A95="","",IF('[1]#export'!C95="","",'[1]#export'!C95))</f>
        <v>Enabling and evaluating the move to virtual treatment in NHS secondary mental health services during the COVID-19 pandemic</v>
      </c>
      <c r="C94" t="str">
        <f>IF('[1]#export'!A95="","",IF('[1]#export'!D95="","",'[1]#export'!D95))</f>
        <v>The COVID-19 outbreak has produced sudden and unexpected pressures on NHS staff and disrupted treatment programs. Clinicians and service users are being forced to adapt to this new situation rapidly and needing to find new ways to support patients via virtual platforms. We don't know how the move to virtual working is impacting on clinicians and service users. This research will capture experiences of this new way of working in an in-depth study using qualitative and quantitative methods, which will develop our understanding of the impact of virtual working and inform Trust policy.</v>
      </c>
      <c r="D94" t="str">
        <f>IF('[1]#export'!A95="","",'[1]#fixed_data'!$B$2)</f>
        <v>GBP</v>
      </c>
      <c r="E94">
        <f>IF('[1]#export'!A95="","",IF('[1]#export'!E95="","",'[1]#export'!E95))</f>
        <v>26943</v>
      </c>
      <c r="F94">
        <f>IF('[1]#export'!A95="","",IF('[1]#export'!F95="",'[1]#export'!E95,'[1]#export'!F95))</f>
        <v>26943</v>
      </c>
      <c r="G94" s="5" t="str">
        <f>IF('[1]#export'!A95="","",IF('[1]#export'!G95&lt;&gt;"",TEXT('[1]#export'!G95,"yyyy-mm-dd"),TEXT('[1]#export'!H95,"yyyy-mm-dd")))</f>
        <v>2020-05-21</v>
      </c>
      <c r="H94" s="5" t="str">
        <f>IF('[1]#export'!A95="","",IF('[1]#export'!H95="","",TEXT('[1]#export'!H95,"yyyy-mm-dd")))</f>
        <v>2020-05-18</v>
      </c>
      <c r="I94" s="5" t="str">
        <f>IF('[1]#export'!A95="","",IF('[1]#export'!I95="","",TEXT('[1]#export'!I95,"yyyy-mm-dd")))</f>
        <v>2021-08-18</v>
      </c>
      <c r="J94">
        <f>IF('[1]#export'!A95="","",IF('[1]#export'!J95="","",'[1]#export'!J95))</f>
        <v>15</v>
      </c>
      <c r="K94" t="str">
        <f>IF('[1]#export'!A95="","",IF('[1]#export'!K95="King's College London","GB-EDU-133874",IF('[1]#export'!K95="South London and Maudsley NHS Foundation Trust","GB-NHS-RV5",IF('[1]#export'!K95="Bethlem Gallery Projects Ltd","GB-COH-08194872",IF(AND(M94="",N94=""),'[1]#fixed_data'!$B$3&amp;SUBSTITUTE(L94," ","-"),IF(M94="","GB-COH-"&amp;N94,IF(LEFT(M94,2)="SC","GB-SC-"&amp;M94,IF(AND(LEFT(M94,1)="1",LEN(M94)=6),"GB-NIC-"&amp;2,"GB-CHC-"&amp;M94))))))))</f>
        <v>GB-EDU-133874</v>
      </c>
      <c r="L94" t="str">
        <f>IF('[1]#export'!A95="","",IF('[1]#export'!K95="","",'[1]#export'!K95))</f>
        <v>King's College London</v>
      </c>
      <c r="M94" t="str">
        <f>IF('[1]#export'!A95="","",IF('[1]#export'!L95="","",'[1]#export'!L95))</f>
        <v/>
      </c>
      <c r="N94" t="str">
        <f>IF('[1]#export'!A95="","",IF('[1]#export'!M95="","",TEXT('[1]#export'!M95,"00000000")))</f>
        <v/>
      </c>
      <c r="O94" t="str">
        <f>IF('[1]#export'!A95="","",IF('[1]#export'!N95="","",'[1]#export'!N95))</f>
        <v>London</v>
      </c>
      <c r="P94" t="str">
        <f>IF('[1]#export'!A95="","",IF('[1]#export'!O95="","",'[1]#export'!O95))</f>
        <v>United Kingdom</v>
      </c>
      <c r="Q94" t="str">
        <f>IF('[1]#export'!A95="","",IF('[1]#export'!Q95="","",'[1]#export'!Q95))</f>
        <v>St James's</v>
      </c>
      <c r="R94" t="str">
        <f>IF('[1]#export'!A95="","",IF('[1]#export'!P95="","",'[1]#export'!P95))</f>
        <v>E05000644</v>
      </c>
      <c r="S94" t="str">
        <f>IF('[1]#export'!A95="","",IF(LEFT('[1]#export'!P95,3)="E05","WD",IF(LEFT('[1]#export'!P95,3)="E09","LONB","")))</f>
        <v>WD</v>
      </c>
      <c r="T94" t="str">
        <f>IF('[1]#export'!A95="","",IF('[1]#export'!R95="","",'[1]#export'!R95))</f>
        <v>COVID-19 Emergency Grant</v>
      </c>
      <c r="U94" t="str">
        <f>IF('[1]#export'!A95="","",'[1]#fixed_data'!$B$4)</f>
        <v>GB-CHC-1175877</v>
      </c>
      <c r="V94" t="str">
        <f>IF('[1]#export'!A95="","",'[1]#fixed_data'!$B$5)</f>
        <v>Maudsley Charity</v>
      </c>
      <c r="W94" s="6" t="str">
        <f>IF('[1]#export'!A95="","",TEXT('[1]#fixed_data'!$B$7,"yyyy-mm-ddThh:mm:ssZ"))</f>
        <v>2020-11-25T00:00:00Z</v>
      </c>
      <c r="X94" t="str">
        <f>IF('[1]#export'!A95="","",'[1]#fixed_data'!$B$8)</f>
        <v>https://maudsleycharity.org/</v>
      </c>
    </row>
    <row r="95" spans="1:24">
      <c r="A95" t="str">
        <f>IF('[1]#export'!A96="","",IF('[1]#export'!B96="","",CONCATENATE('[1]#fixed_data'!$B$1&amp;'[1]#export'!B96)))</f>
        <v>360G-MaudsleyCharity-2466</v>
      </c>
      <c r="B95" t="str">
        <f>IF('[1]#export'!A96="","",IF('[1]#export'!C96="","",'[1]#export'!C96))</f>
        <v>A DBT-based skills workshop for parents and carers of young people with emotion dysregulation and related risk behaviours.</v>
      </c>
      <c r="C95" t="str">
        <f>IF('[1]#export'!A96="","",IF('[1]#export'!D96="","",'[1]#export'!D96))</f>
        <v>Parents and carers of young people with emotion dysregulation and related risk behaviours experience high levels of stress, burnout and challenges in their relationships with their children. High quality, specialist, evidence-based education and skills training are rarely available for parents and carers within SLaM outside of the Tier 4 DBT Service, and parents and carers have frequently highlighted the need for this earlier in their CAMHS journey. The current project seeks to deliver and evaluate an innovative, accessible format for delivering that much needed information and skills support for parents and carers at an earlier point in their CAMHS journey.</v>
      </c>
      <c r="D95" t="str">
        <f>IF('[1]#export'!A96="","",'[1]#fixed_data'!$B$2)</f>
        <v>GBP</v>
      </c>
      <c r="E95">
        <f>IF('[1]#export'!A96="","",IF('[1]#export'!E96="","",'[1]#export'!E96))</f>
        <v>15900</v>
      </c>
      <c r="F95">
        <f>IF('[1]#export'!A96="","",IF('[1]#export'!F96="",'[1]#export'!E96,'[1]#export'!F96))</f>
        <v>15900</v>
      </c>
      <c r="G95" s="5" t="str">
        <f>IF('[1]#export'!A96="","",IF('[1]#export'!G96&lt;&gt;"",TEXT('[1]#export'!G96,"yyyy-mm-dd"),TEXT('[1]#export'!H96,"yyyy-mm-dd")))</f>
        <v>2020-07-31</v>
      </c>
      <c r="H95" s="5" t="str">
        <f>IF('[1]#export'!A96="","",IF('[1]#export'!H96="","",TEXT('[1]#export'!H96,"yyyy-mm-dd")))</f>
        <v>2020-09-01</v>
      </c>
      <c r="I95" s="5" t="str">
        <f>IF('[1]#export'!A96="","",IF('[1]#export'!I96="","",TEXT('[1]#export'!I96,"yyyy-mm-dd")))</f>
        <v>2022-09-01</v>
      </c>
      <c r="J95">
        <f>IF('[1]#export'!A96="","",IF('[1]#export'!J96="","",'[1]#export'!J96))</f>
        <v>24</v>
      </c>
      <c r="K95" t="str">
        <f>IF('[1]#export'!A96="","",IF('[1]#export'!K96="King's College London","GB-EDU-133874",IF('[1]#export'!K96="South London and Maudsley NHS Foundation Trust","GB-NHS-RV5",IF('[1]#export'!K96="Bethlem Gallery Projects Ltd","GB-COH-08194872",IF(AND(M95="",N95=""),'[1]#fixed_data'!$B$3&amp;SUBSTITUTE(L95," ","-"),IF(M95="","GB-COH-"&amp;N95,IF(LEFT(M95,2)="SC","GB-SC-"&amp;M95,IF(AND(LEFT(M95,1)="1",LEN(M95)=6),"GB-NIC-"&amp;2,"GB-CHC-"&amp;M95))))))))</f>
        <v>GB-NHS-RV5</v>
      </c>
      <c r="L95" t="str">
        <f>IF('[1]#export'!A96="","",IF('[1]#export'!K96="","",'[1]#export'!K96))</f>
        <v>South London and Maudsley NHS Foundation Trust</v>
      </c>
      <c r="M95" t="str">
        <f>IF('[1]#export'!A96="","",IF('[1]#export'!L96="","",'[1]#export'!L96))</f>
        <v/>
      </c>
      <c r="N95" t="str">
        <f>IF('[1]#export'!A96="","",IF('[1]#export'!M96="","",TEXT('[1]#export'!M96,"00000000")))</f>
        <v/>
      </c>
      <c r="O95" t="str">
        <f>IF('[1]#export'!A96="","",IF('[1]#export'!N96="","",'[1]#export'!N96))</f>
        <v>London</v>
      </c>
      <c r="P95" t="str">
        <f>IF('[1]#export'!A96="","",IF('[1]#export'!O96="","",'[1]#export'!O96))</f>
        <v>United Kingdom</v>
      </c>
      <c r="Q95" t="str">
        <f>IF('[1]#export'!A96="","",IF('[1]#export'!Q96="","",'[1]#export'!Q96))</f>
        <v>Kelsey and Eden Park</v>
      </c>
      <c r="R95" t="str">
        <f>IF('[1]#export'!A96="","",IF('[1]#export'!P96="","",'[1]#export'!P96))</f>
        <v>E05000120</v>
      </c>
      <c r="S95" t="str">
        <f>IF('[1]#export'!A96="","",IF(LEFT('[1]#export'!P96,3)="E05","WD",IF(LEFT('[1]#export'!P96,3)="E09","LONB","")))</f>
        <v>WD</v>
      </c>
      <c r="T95" t="str">
        <f>IF('[1]#export'!A96="","",IF('[1]#export'!R96="","",'[1]#export'!R96))</f>
        <v>Community &amp; Connection 2020</v>
      </c>
      <c r="U95" t="str">
        <f>IF('[1]#export'!A96="","",'[1]#fixed_data'!$B$4)</f>
        <v>GB-CHC-1175877</v>
      </c>
      <c r="V95" t="str">
        <f>IF('[1]#export'!A96="","",'[1]#fixed_data'!$B$5)</f>
        <v>Maudsley Charity</v>
      </c>
      <c r="W95" s="6" t="str">
        <f>IF('[1]#export'!A96="","",TEXT('[1]#fixed_data'!$B$7,"yyyy-mm-ddThh:mm:ssZ"))</f>
        <v>2020-11-25T00:00:00Z</v>
      </c>
      <c r="X95" t="str">
        <f>IF('[1]#export'!A96="","",'[1]#fixed_data'!$B$8)</f>
        <v>https://maudsleycharity.org/</v>
      </c>
    </row>
    <row r="96" spans="1:24">
      <c r="A96" t="str">
        <f>IF('[1]#export'!A97="","",IF('[1]#export'!B97="","",CONCATENATE('[1]#fixed_data'!$B$1&amp;'[1]#export'!B97)))</f>
        <v>360G-MaudsleyCharity-2467</v>
      </c>
      <c r="B96" t="str">
        <f>IF('[1]#export'!A97="","",IF('[1]#export'!C97="","",'[1]#export'!C97))</f>
        <v>CUES-Ed COVID-19 Response: Looking After Ourselves: free access website for primary school children</v>
      </c>
      <c r="C96" t="str">
        <f>IF('[1]#export'!A97="","",IF('[1]#export'!D97="","",'[1]#export'!D97))</f>
        <v>A CUES-Ed COVID-19 response for primary age children at home during the pandemic. The project will adapt existing home learning package developed for paediatrics for primary school children. The resources will be offered free to all primary schools via the CUES-Ed website.</v>
      </c>
      <c r="D96" t="str">
        <f>IF('[1]#export'!A97="","",'[1]#fixed_data'!$B$2)</f>
        <v>GBP</v>
      </c>
      <c r="E96">
        <f>IF('[1]#export'!A97="","",IF('[1]#export'!E97="","",'[1]#export'!E97))</f>
        <v>3150</v>
      </c>
      <c r="F96">
        <f>IF('[1]#export'!A97="","",IF('[1]#export'!F97="",'[1]#export'!E97,'[1]#export'!F97))</f>
        <v>3150</v>
      </c>
      <c r="G96" s="5" t="str">
        <f>IF('[1]#export'!A97="","",IF('[1]#export'!G97&lt;&gt;"",TEXT('[1]#export'!G97,"yyyy-mm-dd"),TEXT('[1]#export'!H97,"yyyy-mm-dd")))</f>
        <v>2020-05-08</v>
      </c>
      <c r="H96" s="5" t="str">
        <f>IF('[1]#export'!A97="","",IF('[1]#export'!H97="","",TEXT('[1]#export'!H97,"yyyy-mm-dd")))</f>
        <v>2020-04-24</v>
      </c>
      <c r="I96" s="5" t="str">
        <f>IF('[1]#export'!A97="","",IF('[1]#export'!I97="","",TEXT('[1]#export'!I97,"yyyy-mm-dd")))</f>
        <v>2020-06-24</v>
      </c>
      <c r="J96">
        <f>IF('[1]#export'!A97="","",IF('[1]#export'!J97="","",'[1]#export'!J97))</f>
        <v>2</v>
      </c>
      <c r="K96" t="str">
        <f>IF('[1]#export'!A97="","",IF('[1]#export'!K97="King's College London","GB-EDU-133874",IF('[1]#export'!K97="South London and Maudsley NHS Foundation Trust","GB-NHS-RV5",IF('[1]#export'!K97="Bethlem Gallery Projects Ltd","GB-COH-08194872",IF(AND(M96="",N96=""),'[1]#fixed_data'!$B$3&amp;SUBSTITUTE(L96," ","-"),IF(M96="","GB-COH-"&amp;N96,IF(LEFT(M96,2)="SC","GB-SC-"&amp;M96,IF(AND(LEFT(M96,1)="1",LEN(M96)=6),"GB-NIC-"&amp;2,"GB-CHC-"&amp;M96))))))))</f>
        <v>GB-NHS-RV5</v>
      </c>
      <c r="L96" t="str">
        <f>IF('[1]#export'!A97="","",IF('[1]#export'!K97="","",'[1]#export'!K97))</f>
        <v>South London and Maudsley NHS Foundation Trust</v>
      </c>
      <c r="M96" t="str">
        <f>IF('[1]#export'!A97="","",IF('[1]#export'!L97="","",'[1]#export'!L97))</f>
        <v/>
      </c>
      <c r="N96" t="str">
        <f>IF('[1]#export'!A97="","",IF('[1]#export'!M97="","",TEXT('[1]#export'!M97,"00000000")))</f>
        <v/>
      </c>
      <c r="O96" t="str">
        <f>IF('[1]#export'!A97="","",IF('[1]#export'!N97="","",'[1]#export'!N97))</f>
        <v>London</v>
      </c>
      <c r="P96" t="str">
        <f>IF('[1]#export'!A97="","",IF('[1]#export'!O97="","",'[1]#export'!O97))</f>
        <v>United Kingdom</v>
      </c>
      <c r="Q96" t="str">
        <f>IF('[1]#export'!A97="","",IF('[1]#export'!Q97="","",'[1]#export'!Q97))</f>
        <v>Kelsey and Eden Park</v>
      </c>
      <c r="R96" t="str">
        <f>IF('[1]#export'!A97="","",IF('[1]#export'!P97="","",'[1]#export'!P97))</f>
        <v>E05000120</v>
      </c>
      <c r="S96" t="str">
        <f>IF('[1]#export'!A97="","",IF(LEFT('[1]#export'!P97,3)="E05","WD",IF(LEFT('[1]#export'!P97,3)="E09","LONB","")))</f>
        <v>WD</v>
      </c>
      <c r="T96" t="str">
        <f>IF('[1]#export'!A97="","",IF('[1]#export'!R97="","",'[1]#export'!R97))</f>
        <v>COVID-19 Emergency Grant</v>
      </c>
      <c r="U96" t="str">
        <f>IF('[1]#export'!A97="","",'[1]#fixed_data'!$B$4)</f>
        <v>GB-CHC-1175877</v>
      </c>
      <c r="V96" t="str">
        <f>IF('[1]#export'!A97="","",'[1]#fixed_data'!$B$5)</f>
        <v>Maudsley Charity</v>
      </c>
      <c r="W96" s="6" t="str">
        <f>IF('[1]#export'!A97="","",TEXT('[1]#fixed_data'!$B$7,"yyyy-mm-ddThh:mm:ssZ"))</f>
        <v>2020-11-25T00:00:00Z</v>
      </c>
      <c r="X96" t="str">
        <f>IF('[1]#export'!A97="","",'[1]#fixed_data'!$B$8)</f>
        <v>https://maudsleycharity.org/</v>
      </c>
    </row>
    <row r="97" spans="1:24">
      <c r="A97" t="str">
        <f>IF('[1]#export'!A98="","",IF('[1]#export'!B98="","",CONCATENATE('[1]#fixed_data'!$B$1&amp;'[1]#export'!B98)))</f>
        <v>360G-MaudsleyCharity-2470</v>
      </c>
      <c r="B97" t="str">
        <f>IF('[1]#export'!A98="","",IF('[1]#export'!C98="","",'[1]#export'!C98))</f>
        <v>Virtual Dragon Café COVID-19 project: Safe Guarding Training for Online Activities with Vulnerable Adults</v>
      </c>
      <c r="C97" t="str">
        <f>IF('[1]#export'!A98="","",IF('[1]#export'!D98="","",'[1]#export'!D98))</f>
        <v>To fund training to develop safeguarding skills for online activities for The Virtual Dragon Cafe Team. This is needed so that Mental Fight Club can ensure safe and supportive online experiences for vulnerable adults to support their wellbeing during COVID 19 restrictions of social distancing and lockdown.</v>
      </c>
      <c r="D97" t="str">
        <f>IF('[1]#export'!A98="","",'[1]#fixed_data'!$B$2)</f>
        <v>GBP</v>
      </c>
      <c r="E97">
        <f>IF('[1]#export'!A98="","",IF('[1]#export'!E98="","",'[1]#export'!E98))</f>
        <v>2559</v>
      </c>
      <c r="F97">
        <f>IF('[1]#export'!A98="","",IF('[1]#export'!F98="",'[1]#export'!E98,'[1]#export'!F98))</f>
        <v>2559</v>
      </c>
      <c r="G97" s="5" t="str">
        <f>IF('[1]#export'!A98="","",IF('[1]#export'!G98&lt;&gt;"",TEXT('[1]#export'!G98,"yyyy-mm-dd"),TEXT('[1]#export'!H98,"yyyy-mm-dd")))</f>
        <v>2020-05-08</v>
      </c>
      <c r="H97" s="5" t="str">
        <f>IF('[1]#export'!A98="","",IF('[1]#export'!H98="","",TEXT('[1]#export'!H98,"yyyy-mm-dd")))</f>
        <v>2020-05-26</v>
      </c>
      <c r="I97" s="5" t="str">
        <f>IF('[1]#export'!A98="","",IF('[1]#export'!I98="","",TEXT('[1]#export'!I98,"yyyy-mm-dd")))</f>
        <v>2020-11-26</v>
      </c>
      <c r="J97">
        <f>IF('[1]#export'!A98="","",IF('[1]#export'!J98="","",'[1]#export'!J98))</f>
        <v>6</v>
      </c>
      <c r="K97" t="str">
        <f>IF('[1]#export'!A98="","",IF('[1]#export'!K98="King's College London","GB-EDU-133874",IF('[1]#export'!K98="South London and Maudsley NHS Foundation Trust","GB-NHS-RV5",IF('[1]#export'!K98="Bethlem Gallery Projects Ltd","GB-COH-08194872",IF(AND(M97="",N97=""),'[1]#fixed_data'!$B$3&amp;SUBSTITUTE(L97," ","-"),IF(M97="","GB-COH-"&amp;N97,IF(LEFT(M97,2)="SC","GB-SC-"&amp;M97,IF(AND(LEFT(M97,1)="1",LEN(M97)=6),"GB-NIC-"&amp;2,"GB-CHC-"&amp;M97))))))))</f>
        <v>GB-CHC-1158926</v>
      </c>
      <c r="L97" t="str">
        <f>IF('[1]#export'!A98="","",IF('[1]#export'!K98="","",'[1]#export'!K98))</f>
        <v>Mental Fight Club</v>
      </c>
      <c r="M97">
        <f>IF('[1]#export'!A98="","",IF('[1]#export'!L98="","",'[1]#export'!L98))</f>
        <v>1158926</v>
      </c>
      <c r="N97" t="str">
        <f>IF('[1]#export'!A98="","",IF('[1]#export'!M98="","",TEXT('[1]#export'!M98,"00000000")))</f>
        <v>CE003129</v>
      </c>
      <c r="O97" t="str">
        <f>IF('[1]#export'!A98="","",IF('[1]#export'!N98="","",'[1]#export'!N98))</f>
        <v>London</v>
      </c>
      <c r="P97" t="str">
        <f>IF('[1]#export'!A98="","",IF('[1]#export'!O98="","",'[1]#export'!O98))</f>
        <v>United Kingdom</v>
      </c>
      <c r="Q97" t="str">
        <f>IF('[1]#export'!A98="","",IF('[1]#export'!Q98="","",'[1]#export'!Q98))</f>
        <v>Chaucer</v>
      </c>
      <c r="R97" t="str">
        <f>IF('[1]#export'!A98="","",IF('[1]#export'!P98="","",'[1]#export'!P98))</f>
        <v>E05011098</v>
      </c>
      <c r="S97" t="str">
        <f>IF('[1]#export'!A98="","",IF(LEFT('[1]#export'!P98,3)="E05","WD",IF(LEFT('[1]#export'!P98,3)="E09","LONB","")))</f>
        <v>WD</v>
      </c>
      <c r="T97" t="str">
        <f>IF('[1]#export'!A98="","",IF('[1]#export'!R98="","",'[1]#export'!R98))</f>
        <v>COVID-19 Emergency Grant</v>
      </c>
      <c r="U97" t="str">
        <f>IF('[1]#export'!A98="","",'[1]#fixed_data'!$B$4)</f>
        <v>GB-CHC-1175877</v>
      </c>
      <c r="V97" t="str">
        <f>IF('[1]#export'!A98="","",'[1]#fixed_data'!$B$5)</f>
        <v>Maudsley Charity</v>
      </c>
      <c r="W97" s="6" t="str">
        <f>IF('[1]#export'!A98="","",TEXT('[1]#fixed_data'!$B$7,"yyyy-mm-ddThh:mm:ssZ"))</f>
        <v>2020-11-25T00:00:00Z</v>
      </c>
      <c r="X97" t="str">
        <f>IF('[1]#export'!A98="","",'[1]#fixed_data'!$B$8)</f>
        <v>https://maudsleycharity.org/</v>
      </c>
    </row>
    <row r="98" spans="1:24">
      <c r="A98" t="str">
        <f>IF('[1]#export'!A99="","",IF('[1]#export'!B99="","",CONCATENATE('[1]#fixed_data'!$B$1&amp;'[1]#export'!B99)))</f>
        <v>360G-MaudsleyCharity-2473</v>
      </c>
      <c r="B98" t="str">
        <f>IF('[1]#export'!A99="","",IF('[1]#export'!C99="","",'[1]#export'!C99))</f>
        <v xml:space="preserve">COVID-19 emergency response: Essential food boxes for vulnerable community patients </v>
      </c>
      <c r="C98" t="str">
        <f>IF('[1]#export'!A99="","",IF('[1]#export'!D99="","",'[1]#export'!D99))</f>
        <v xml:space="preserve">Funding to provide emergency food boxes for service users identified as unable to shop, order or pay for food during the early stages of the COVID-19 pandemic until Local Authorities had operationalised this service, and on an exceptional basis for those assessed as vulnerable by their care worker but who were not receiveing help from their Local Authority. </v>
      </c>
      <c r="D98" t="str">
        <f>IF('[1]#export'!A99="","",'[1]#fixed_data'!$B$2)</f>
        <v>GBP</v>
      </c>
      <c r="E98">
        <f>IF('[1]#export'!A99="","",IF('[1]#export'!E99="","",'[1]#export'!E99))</f>
        <v>4000</v>
      </c>
      <c r="F98">
        <f>IF('[1]#export'!A99="","",IF('[1]#export'!F99="",'[1]#export'!E99,'[1]#export'!F99))</f>
        <v>4000</v>
      </c>
      <c r="G98" s="5" t="str">
        <f>IF('[1]#export'!A99="","",IF('[1]#export'!G99&lt;&gt;"",TEXT('[1]#export'!G99,"yyyy-mm-dd"),TEXT('[1]#export'!H99,"yyyy-mm-dd")))</f>
        <v>2020-07-30</v>
      </c>
      <c r="H98" s="5" t="str">
        <f>IF('[1]#export'!A99="","",IF('[1]#export'!H99="","",TEXT('[1]#export'!H99,"yyyy-mm-dd")))</f>
        <v>2020-07-13</v>
      </c>
      <c r="I98" s="5" t="str">
        <f>IF('[1]#export'!A99="","",IF('[1]#export'!I99="","",TEXT('[1]#export'!I99,"yyyy-mm-dd")))</f>
        <v>2020-10-13</v>
      </c>
      <c r="J98">
        <f>IF('[1]#export'!A99="","",IF('[1]#export'!J99="","",'[1]#export'!J99))</f>
        <v>3</v>
      </c>
      <c r="K98" t="str">
        <f>IF('[1]#export'!A99="","",IF('[1]#export'!K99="King's College London","GB-EDU-133874",IF('[1]#export'!K99="South London and Maudsley NHS Foundation Trust","GB-NHS-RV5",IF('[1]#export'!K99="Bethlem Gallery Projects Ltd","GB-COH-08194872",IF(AND(M98="",N98=""),'[1]#fixed_data'!$B$3&amp;SUBSTITUTE(L98," ","-"),IF(M98="","GB-COH-"&amp;N98,IF(LEFT(M98,2)="SC","GB-SC-"&amp;M98,IF(AND(LEFT(M98,1)="1",LEN(M98)=6),"GB-NIC-"&amp;2,"GB-CHC-"&amp;M98))))))))</f>
        <v>GB-NHS-RV5</v>
      </c>
      <c r="L98" t="str">
        <f>IF('[1]#export'!A99="","",IF('[1]#export'!K99="","",'[1]#export'!K99))</f>
        <v>South London and Maudsley NHS Foundation Trust</v>
      </c>
      <c r="M98" t="str">
        <f>IF('[1]#export'!A99="","",IF('[1]#export'!L99="","",'[1]#export'!L99))</f>
        <v/>
      </c>
      <c r="N98" t="str">
        <f>IF('[1]#export'!A99="","",IF('[1]#export'!M99="","",TEXT('[1]#export'!M99,"00000000")))</f>
        <v/>
      </c>
      <c r="O98" t="str">
        <f>IF('[1]#export'!A99="","",IF('[1]#export'!N99="","",'[1]#export'!N99))</f>
        <v>London</v>
      </c>
      <c r="P98" t="str">
        <f>IF('[1]#export'!A99="","",IF('[1]#export'!O99="","",'[1]#export'!O99))</f>
        <v>United Kingdom</v>
      </c>
      <c r="Q98" t="str">
        <f>IF('[1]#export'!A99="","",IF('[1]#export'!Q99="","",'[1]#export'!Q99))</f>
        <v>Kelsey and Eden Park</v>
      </c>
      <c r="R98" t="str">
        <f>IF('[1]#export'!A99="","",IF('[1]#export'!P99="","",'[1]#export'!P99))</f>
        <v>E05000120</v>
      </c>
      <c r="S98" t="str">
        <f>IF('[1]#export'!A99="","",IF(LEFT('[1]#export'!P99,3)="E05","WD",IF(LEFT('[1]#export'!P99,3)="E09","LONB","")))</f>
        <v>WD</v>
      </c>
      <c r="T98" t="str">
        <f>IF('[1]#export'!A99="","",IF('[1]#export'!R99="","",'[1]#export'!R99))</f>
        <v>SLaM COVID-19 Emergency Grants</v>
      </c>
      <c r="U98" t="str">
        <f>IF('[1]#export'!A99="","",'[1]#fixed_data'!$B$4)</f>
        <v>GB-CHC-1175877</v>
      </c>
      <c r="V98" t="str">
        <f>IF('[1]#export'!A99="","",'[1]#fixed_data'!$B$5)</f>
        <v>Maudsley Charity</v>
      </c>
      <c r="W98" s="6" t="str">
        <f>IF('[1]#export'!A99="","",TEXT('[1]#fixed_data'!$B$7,"yyyy-mm-ddThh:mm:ssZ"))</f>
        <v>2020-11-25T00:00:00Z</v>
      </c>
      <c r="X98" t="str">
        <f>IF('[1]#export'!A99="","",'[1]#fixed_data'!$B$8)</f>
        <v>https://maudsleycharity.org/</v>
      </c>
    </row>
    <row r="99" spans="1:24">
      <c r="A99" t="str">
        <f>IF('[1]#export'!A100="","",IF('[1]#export'!B100="","",CONCATENATE('[1]#fixed_data'!$B$1&amp;'[1]#export'!B100)))</f>
        <v>360G-MaudsleyCharity-2475</v>
      </c>
      <c r="B99" t="str">
        <f>IF('[1]#export'!A100="","",IF('[1]#export'!C100="","",'[1]#export'!C100))</f>
        <v>Florence Nightingale Foundation leadership support service for nurses during the COVID-19 pandemic</v>
      </c>
      <c r="C99" t="str">
        <f>IF('[1]#export'!A100="","",IF('[1]#export'!D100="","",'[1]#export'!D100))</f>
        <v xml:space="preserve">Florence Nightingale Foundation has support from the NHS Charities Together to provide the Nightingale Frontline NHS Leadership Support Service. A leadership support service to support nursing and midwifery leadership during the pandemic to maintain balanced and positive staff mental health.  </v>
      </c>
      <c r="D99" t="str">
        <f>IF('[1]#export'!A100="","",'[1]#fixed_data'!$B$2)</f>
        <v>GBP</v>
      </c>
      <c r="E99">
        <f>IF('[1]#export'!A100="","",IF('[1]#export'!E100="","",'[1]#export'!E100))</f>
        <v>5000</v>
      </c>
      <c r="F99">
        <f>IF('[1]#export'!A100="","",IF('[1]#export'!F100="",'[1]#export'!E100,'[1]#export'!F100))</f>
        <v>5000</v>
      </c>
      <c r="G99" s="5" t="str">
        <f>IF('[1]#export'!A100="","",IF('[1]#export'!G100&lt;&gt;"",TEXT('[1]#export'!G100,"yyyy-mm-dd"),TEXT('[1]#export'!H100,"yyyy-mm-dd")))</f>
        <v>2020-05-14</v>
      </c>
      <c r="H99" s="5" t="str">
        <f>IF('[1]#export'!A100="","",IF('[1]#export'!H100="","",TEXT('[1]#export'!H100,"yyyy-mm-dd")))</f>
        <v>2020-05-11</v>
      </c>
      <c r="I99" s="5" t="str">
        <f>IF('[1]#export'!A100="","",IF('[1]#export'!I100="","",TEXT('[1]#export'!I100,"yyyy-mm-dd")))</f>
        <v>2021-05-11</v>
      </c>
      <c r="J99">
        <f>IF('[1]#export'!A100="","",IF('[1]#export'!J100="","",'[1]#export'!J100))</f>
        <v>12</v>
      </c>
      <c r="K99" t="str">
        <f>IF('[1]#export'!A100="","",IF('[1]#export'!K100="King's College London","GB-EDU-133874",IF('[1]#export'!K100="South London and Maudsley NHS Foundation Trust","GB-NHS-RV5",IF('[1]#export'!K100="Bethlem Gallery Projects Ltd","GB-COH-08194872",IF(AND(M99="",N99=""),'[1]#fixed_data'!$B$3&amp;SUBSTITUTE(L99," ","-"),IF(M99="","GB-COH-"&amp;N99,IF(LEFT(M99,2)="SC","GB-SC-"&amp;M99,IF(AND(LEFT(M99,1)="1",LEN(M99)=6),"GB-NIC-"&amp;2,"GB-CHC-"&amp;M99))))))))</f>
        <v>GB-NHS-RV5</v>
      </c>
      <c r="L99" t="str">
        <f>IF('[1]#export'!A100="","",IF('[1]#export'!K100="","",'[1]#export'!K100))</f>
        <v>South London and Maudsley NHS Foundation Trust</v>
      </c>
      <c r="M99" t="str">
        <f>IF('[1]#export'!A100="","",IF('[1]#export'!L100="","",'[1]#export'!L100))</f>
        <v/>
      </c>
      <c r="N99" t="str">
        <f>IF('[1]#export'!A100="","",IF('[1]#export'!M100="","",TEXT('[1]#export'!M100,"00000000")))</f>
        <v/>
      </c>
      <c r="O99" t="str">
        <f>IF('[1]#export'!A100="","",IF('[1]#export'!N100="","",'[1]#export'!N100))</f>
        <v>London</v>
      </c>
      <c r="P99" t="str">
        <f>IF('[1]#export'!A100="","",IF('[1]#export'!O100="","",'[1]#export'!O100))</f>
        <v>United Kingdom</v>
      </c>
      <c r="Q99" t="str">
        <f>IF('[1]#export'!A100="","",IF('[1]#export'!Q100="","",'[1]#export'!Q100))</f>
        <v>Kelsey and Eden Park</v>
      </c>
      <c r="R99" t="str">
        <f>IF('[1]#export'!A100="","",IF('[1]#export'!P100="","",'[1]#export'!P100))</f>
        <v>E05000120</v>
      </c>
      <c r="S99" t="str">
        <f>IF('[1]#export'!A100="","",IF(LEFT('[1]#export'!P100,3)="E05","WD",IF(LEFT('[1]#export'!P100,3)="E09","LONB","")))</f>
        <v>WD</v>
      </c>
      <c r="T99" t="str">
        <f>IF('[1]#export'!A100="","",IF('[1]#export'!R100="","",'[1]#export'!R100))</f>
        <v>SLaM COVID-19 Emergency Grants</v>
      </c>
      <c r="U99" t="str">
        <f>IF('[1]#export'!A100="","",'[1]#fixed_data'!$B$4)</f>
        <v>GB-CHC-1175877</v>
      </c>
      <c r="V99" t="str">
        <f>IF('[1]#export'!A100="","",'[1]#fixed_data'!$B$5)</f>
        <v>Maudsley Charity</v>
      </c>
      <c r="W99" s="6" t="str">
        <f>IF('[1]#export'!A100="","",TEXT('[1]#fixed_data'!$B$7,"yyyy-mm-ddThh:mm:ssZ"))</f>
        <v>2020-11-25T00:00:00Z</v>
      </c>
      <c r="X99" t="str">
        <f>IF('[1]#export'!A100="","",'[1]#fixed_data'!$B$8)</f>
        <v>https://maudsleycharity.org/</v>
      </c>
    </row>
    <row r="100" spans="1:24">
      <c r="A100" t="str">
        <f>IF('[1]#export'!A101="","",IF('[1]#export'!B101="","",CONCATENATE('[1]#fixed_data'!$B$1&amp;'[1]#export'!B101)))</f>
        <v>360G-MaudsleyCharity-2484</v>
      </c>
      <c r="B100" t="str">
        <f>IF('[1]#export'!A101="","",IF('[1]#export'!C101="","",'[1]#export'!C101))</f>
        <v xml:space="preserve">Theatre Project: COVID-19 response to support vulnerable adults during lockdown </v>
      </c>
      <c r="C100" t="str">
        <f>IF('[1]#export'!A101="","",IF('[1]#export'!D101="","",'[1]#export'!D101))</f>
        <v xml:space="preserve">A theatre project to support primary and secondary mental health service users referred through Status Employment during COVID-19 lockdown. Weekly Zoom Workshops and activities on the online platform will be led by a professional Drama Facilitator. The group will work together to create the themes, script, props, costume ideas, set design, music etc which will be the content for a theatre performance after lockdown. </v>
      </c>
      <c r="D100" t="str">
        <f>IF('[1]#export'!A101="","",'[1]#fixed_data'!$B$2)</f>
        <v>GBP</v>
      </c>
      <c r="E100">
        <f>IF('[1]#export'!A101="","",IF('[1]#export'!E101="","",'[1]#export'!E101))</f>
        <v>1625</v>
      </c>
      <c r="F100">
        <f>IF('[1]#export'!A101="","",IF('[1]#export'!F101="",'[1]#export'!E101,'[1]#export'!F101))</f>
        <v>1625</v>
      </c>
      <c r="G100" s="5" t="str">
        <f>IF('[1]#export'!A101="","",IF('[1]#export'!G101&lt;&gt;"",TEXT('[1]#export'!G101,"yyyy-mm-dd"),TEXT('[1]#export'!H101,"yyyy-mm-dd")))</f>
        <v>2020-05-08</v>
      </c>
      <c r="H100" s="5" t="str">
        <f>IF('[1]#export'!A101="","",IF('[1]#export'!H101="","",TEXT('[1]#export'!H101,"yyyy-mm-dd")))</f>
        <v>2020-06-01</v>
      </c>
      <c r="I100" s="5" t="str">
        <f>IF('[1]#export'!A101="","",IF('[1]#export'!I101="","",TEXT('[1]#export'!I101,"yyyy-mm-dd")))</f>
        <v>2020-09-01</v>
      </c>
      <c r="J100">
        <f>IF('[1]#export'!A101="","",IF('[1]#export'!J101="","",'[1]#export'!J101))</f>
        <v>3</v>
      </c>
      <c r="K100" t="str">
        <f>IF('[1]#export'!A101="","",IF('[1]#export'!K101="King's College London","GB-EDU-133874",IF('[1]#export'!K101="South London and Maudsley NHS Foundation Trust","GB-NHS-RV5",IF('[1]#export'!K101="Bethlem Gallery Projects Ltd","GB-COH-08194872",IF(AND(M100="",N100=""),'[1]#fixed_data'!$B$3&amp;SUBSTITUTE(L100," ","-"),IF(M100="","GB-COH-"&amp;N100,IF(LEFT(M100,2)="SC","GB-SC-"&amp;M100,IF(AND(LEFT(M100,1)="1",LEN(M100)=6),"GB-NIC-"&amp;2,"GB-CHC-"&amp;M100))))))))</f>
        <v>360G-MaudsleyCharity-ORG:Independent-contractor</v>
      </c>
      <c r="L100" t="s">
        <v>24</v>
      </c>
      <c r="M100" t="str">
        <f>IF('[1]#export'!A101="","",IF('[1]#export'!L101="","",'[1]#export'!L101))</f>
        <v/>
      </c>
      <c r="N100" t="str">
        <f>IF('[1]#export'!A101="","",IF('[1]#export'!M101="","",TEXT('[1]#export'!M101,"00000000")))</f>
        <v/>
      </c>
      <c r="O100" t="str">
        <f>IF('[1]#export'!A101="","",IF('[1]#export'!N101="","",'[1]#export'!N101))</f>
        <v>London</v>
      </c>
      <c r="P100" t="str">
        <f>IF('[1]#export'!A101="","",IF('[1]#export'!O101="","",'[1]#export'!O101))</f>
        <v>United Kingdom</v>
      </c>
      <c r="Q100" t="str">
        <f>IF('[1]#export'!A101="","",IF('[1]#export'!Q101="","",'[1]#export'!Q101))</f>
        <v>Crystal Palace &amp; Upper Norwood</v>
      </c>
      <c r="R100" t="str">
        <f>IF('[1]#export'!A101="","",IF('[1]#export'!P101="","",'[1]#export'!P101))</f>
        <v>E05011467</v>
      </c>
      <c r="S100" t="str">
        <f>IF('[1]#export'!A101="","",IF(LEFT('[1]#export'!P101,3)="E05","WD",IF(LEFT('[1]#export'!P101,3)="E09","LONB","")))</f>
        <v>WD</v>
      </c>
      <c r="T100" t="str">
        <f>IF('[1]#export'!A101="","",IF('[1]#export'!R101="","",'[1]#export'!R101))</f>
        <v>COVID-19 Emergency Grant</v>
      </c>
      <c r="U100" t="str">
        <f>IF('[1]#export'!A101="","",'[1]#fixed_data'!$B$4)</f>
        <v>GB-CHC-1175877</v>
      </c>
      <c r="V100" t="str">
        <f>IF('[1]#export'!A101="","",'[1]#fixed_data'!$B$5)</f>
        <v>Maudsley Charity</v>
      </c>
      <c r="W100" s="6" t="str">
        <f>IF('[1]#export'!A101="","",TEXT('[1]#fixed_data'!$B$7,"yyyy-mm-ddThh:mm:ssZ"))</f>
        <v>2020-11-25T00:00:00Z</v>
      </c>
      <c r="X100" t="str">
        <f>IF('[1]#export'!A101="","",'[1]#fixed_data'!$B$8)</f>
        <v>https://maudsleycharity.org/</v>
      </c>
    </row>
    <row r="101" spans="1:24">
      <c r="A101" t="str">
        <f>IF('[1]#export'!A102="","",IF('[1]#export'!B102="","",CONCATENATE('[1]#fixed_data'!$B$1&amp;'[1]#export'!B102)))</f>
        <v>360G-MaudsleyCharity-2485</v>
      </c>
      <c r="B101" t="str">
        <f>IF('[1]#export'!A102="","",IF('[1]#export'!C102="","",'[1]#export'!C102))</f>
        <v>Cannabis and Mental health: Learning from your PEERS</v>
      </c>
      <c r="C101" t="str">
        <f>IF('[1]#export'!A102="","",IF('[1]#export'!D102="","",'[1]#export'!D102))</f>
        <v>The project will support young adults living in Lambeth and Southwark who are suffering their first episode of psychosis and currently using cannabis. It will develop and run regular peer group sessions facilitated by mentors with lived experience of both psychosis and cannabis use, to support people to achieve a significant reduction/cessation of their cannabis use. Evidence shows that reducing or stopping cannabis use leads to a significant improvement not only in symptoms, but also in social functioning, helping people to return to education or and employment.</v>
      </c>
      <c r="D101" t="str">
        <f>IF('[1]#export'!A102="","",'[1]#fixed_data'!$B$2)</f>
        <v>GBP</v>
      </c>
      <c r="E101">
        <f>IF('[1]#export'!A102="","",IF('[1]#export'!E102="","",'[1]#export'!E102))</f>
        <v>20698.32</v>
      </c>
      <c r="F101">
        <f>IF('[1]#export'!A102="","",IF('[1]#export'!F102="",'[1]#export'!E102,'[1]#export'!F102))</f>
        <v>20698.32</v>
      </c>
      <c r="G101" s="5" t="str">
        <f>IF('[1]#export'!A102="","",IF('[1]#export'!G102&lt;&gt;"",TEXT('[1]#export'!G102,"yyyy-mm-dd"),TEXT('[1]#export'!H102,"yyyy-mm-dd")))</f>
        <v>2020-07-31</v>
      </c>
      <c r="H101" s="5" t="str">
        <f>IF('[1]#export'!A102="","",IF('[1]#export'!H102="","",TEXT('[1]#export'!H102,"yyyy-mm-dd")))</f>
        <v>2020-08-05</v>
      </c>
      <c r="I101" s="5" t="str">
        <f>IF('[1]#export'!A102="","",IF('[1]#export'!I102="","",TEXT('[1]#export'!I102,"yyyy-mm-dd")))</f>
        <v>2022-08-05</v>
      </c>
      <c r="J101">
        <f>IF('[1]#export'!A102="","",IF('[1]#export'!J102="","",'[1]#export'!J102))</f>
        <v>24</v>
      </c>
      <c r="K101" t="str">
        <f>IF('[1]#export'!A102="","",IF('[1]#export'!K102="King's College London","GB-EDU-133874",IF('[1]#export'!K102="South London and Maudsley NHS Foundation Trust","GB-NHS-RV5",IF('[1]#export'!K102="Bethlem Gallery Projects Ltd","GB-COH-08194872",IF(AND(M101="",N101=""),'[1]#fixed_data'!$B$3&amp;SUBSTITUTE(L101," ","-"),IF(M101="","GB-COH-"&amp;N101,IF(LEFT(M101,2)="SC","GB-SC-"&amp;M101,IF(AND(LEFT(M101,1)="1",LEN(M101)=6),"GB-NIC-"&amp;2,"GB-CHC-"&amp;M101))))))))</f>
        <v>GB-EDU-133874</v>
      </c>
      <c r="L101" t="str">
        <f>IF('[1]#export'!A102="","",IF('[1]#export'!K102="","",'[1]#export'!K102))</f>
        <v>King's College London</v>
      </c>
      <c r="M101" t="str">
        <f>IF('[1]#export'!A102="","",IF('[1]#export'!L102="","",'[1]#export'!L102))</f>
        <v/>
      </c>
      <c r="N101" t="str">
        <f>IF('[1]#export'!A102="","",IF('[1]#export'!M102="","",TEXT('[1]#export'!M102,"00000000")))</f>
        <v/>
      </c>
      <c r="O101" t="str">
        <f>IF('[1]#export'!A102="","",IF('[1]#export'!N102="","",'[1]#export'!N102))</f>
        <v>London</v>
      </c>
      <c r="P101" t="str">
        <f>IF('[1]#export'!A102="","",IF('[1]#export'!O102="","",'[1]#export'!O102))</f>
        <v>United Kingdom</v>
      </c>
      <c r="Q101" t="str">
        <f>IF('[1]#export'!A102="","",IF('[1]#export'!Q102="","",'[1]#export'!Q102))</f>
        <v>St James's</v>
      </c>
      <c r="R101" t="str">
        <f>IF('[1]#export'!A102="","",IF('[1]#export'!P102="","",'[1]#export'!P102))</f>
        <v>E05000644</v>
      </c>
      <c r="S101" t="str">
        <f>IF('[1]#export'!A102="","",IF(LEFT('[1]#export'!P102,3)="E05","WD",IF(LEFT('[1]#export'!P102,3)="E09","LONB","")))</f>
        <v>WD</v>
      </c>
      <c r="T101" t="str">
        <f>IF('[1]#export'!A102="","",IF('[1]#export'!R102="","",'[1]#export'!R102))</f>
        <v>Community &amp; Connection 2020</v>
      </c>
      <c r="U101" t="str">
        <f>IF('[1]#export'!A102="","",'[1]#fixed_data'!$B$4)</f>
        <v>GB-CHC-1175877</v>
      </c>
      <c r="V101" t="str">
        <f>IF('[1]#export'!A102="","",'[1]#fixed_data'!$B$5)</f>
        <v>Maudsley Charity</v>
      </c>
      <c r="W101" s="6" t="str">
        <f>IF('[1]#export'!A102="","",TEXT('[1]#fixed_data'!$B$7,"yyyy-mm-ddThh:mm:ssZ"))</f>
        <v>2020-11-25T00:00:00Z</v>
      </c>
      <c r="X101" t="str">
        <f>IF('[1]#export'!A102="","",'[1]#fixed_data'!$B$8)</f>
        <v>https://maudsleycharity.org/</v>
      </c>
    </row>
    <row r="102" spans="1:24">
      <c r="A102" t="str">
        <f>IF('[1]#export'!A103="","",IF('[1]#export'!B103="","",CONCATENATE('[1]#fixed_data'!$B$1&amp;'[1]#export'!B103)))</f>
        <v>360G-MaudsleyCharity-2491</v>
      </c>
      <c r="B102" t="str">
        <f>IF('[1]#export'!A103="","",IF('[1]#export'!C103="","",'[1]#export'!C103))</f>
        <v>Sydenham Garden Transitions Pathways Project: helping people progress into employment, volunteering and further learning.</v>
      </c>
      <c r="C102" t="str">
        <f>IF('[1]#export'!A103="","",IF('[1]#export'!D103="","",'[1]#export'!D103))</f>
        <v>Sydenham Garden enables people to improve their quality of life, social interaction and physical and mental health in a supportive community environment. Maudsley Charity funding is enabling the Lewisham based project called the Transition Pathway to become established as a new service following a successful pilot. The Transition Pathway service will be offered to people after they have completed the Growing Lives Project, a one-year programme that helps people to learn about horticulture, healthy eating and increase social inclusion whilst developing transferrable skills and working towards a qualification. The service works with people as they make the transition from being supported in the garden to undertake work, volunteering or educational placements and plan their next steps.</v>
      </c>
      <c r="D102" t="str">
        <f>IF('[1]#export'!A103="","",'[1]#fixed_data'!$B$2)</f>
        <v>GBP</v>
      </c>
      <c r="E102">
        <f>IF('[1]#export'!A103="","",IF('[1]#export'!E103="","",'[1]#export'!E103))</f>
        <v>25000</v>
      </c>
      <c r="F102">
        <f>IF('[1]#export'!A103="","",IF('[1]#export'!F103="",'[1]#export'!E103,'[1]#export'!F103))</f>
        <v>25000</v>
      </c>
      <c r="G102" s="5" t="str">
        <f>IF('[1]#export'!A103="","",IF('[1]#export'!G103&lt;&gt;"",TEXT('[1]#export'!G103,"yyyy-mm-dd"),TEXT('[1]#export'!H103,"yyyy-mm-dd")))</f>
        <v>2020-07-31</v>
      </c>
      <c r="H102" s="5" t="str">
        <f>IF('[1]#export'!A103="","",IF('[1]#export'!H103="","",TEXT('[1]#export'!H103,"yyyy-mm-dd")))</f>
        <v>2020-09-07</v>
      </c>
      <c r="I102" s="5" t="str">
        <f>IF('[1]#export'!A103="","",IF('[1]#export'!I103="","",TEXT('[1]#export'!I103,"yyyy-mm-dd")))</f>
        <v>2022-09-07</v>
      </c>
      <c r="J102">
        <f>IF('[1]#export'!A103="","",IF('[1]#export'!J103="","",'[1]#export'!J103))</f>
        <v>24</v>
      </c>
      <c r="K102" t="str">
        <f>IF('[1]#export'!A103="","",IF('[1]#export'!K103="King's College London","GB-EDU-133874",IF('[1]#export'!K103="South London and Maudsley NHS Foundation Trust","GB-NHS-RV5",IF('[1]#export'!K103="Bethlem Gallery Projects Ltd","GB-COH-08194872",IF(AND(M102="",N102=""),'[1]#fixed_data'!$B$3&amp;SUBSTITUTE(L102," ","-"),IF(M102="","GB-COH-"&amp;N102,IF(LEFT(M102,2)="SC","GB-SC-"&amp;M102,IF(AND(LEFT(M102,1)="1",LEN(M102)=6),"GB-NIC-"&amp;2,"GB-CHC-"&amp;M102))))))))</f>
        <v>GB-CHC-1108100</v>
      </c>
      <c r="L102" t="str">
        <f>IF('[1]#export'!A103="","",IF('[1]#export'!K103="","",'[1]#export'!K103))</f>
        <v>Sydenham Garden</v>
      </c>
      <c r="M102">
        <f>IF('[1]#export'!A103="","",IF('[1]#export'!L103="","",'[1]#export'!L103))</f>
        <v>1108100</v>
      </c>
      <c r="N102" t="str">
        <f>IF('[1]#export'!A103="","",IF('[1]#export'!M103="","",TEXT('[1]#export'!M103,"00000000")))</f>
        <v>05291164</v>
      </c>
      <c r="O102" t="str">
        <f>IF('[1]#export'!A103="","",IF('[1]#export'!N103="","",'[1]#export'!N103))</f>
        <v>London</v>
      </c>
      <c r="P102" t="str">
        <f>IF('[1]#export'!A103="","",IF('[1]#export'!O103="","",'[1]#export'!O103))</f>
        <v>United Kingdom</v>
      </c>
      <c r="Q102" t="str">
        <f>IF('[1]#export'!A103="","",IF('[1]#export'!Q103="","",'[1]#export'!Q103))</f>
        <v>Perry Vale</v>
      </c>
      <c r="R102" t="str">
        <f>IF('[1]#export'!A103="","",IF('[1]#export'!P103="","",'[1]#export'!P103))</f>
        <v>E05000450</v>
      </c>
      <c r="S102" t="str">
        <f>IF('[1]#export'!A103="","",IF(LEFT('[1]#export'!P103,3)="E05","WD",IF(LEFT('[1]#export'!P103,3)="E09","LONB","")))</f>
        <v>WD</v>
      </c>
      <c r="T102" t="str">
        <f>IF('[1]#export'!A103="","",IF('[1]#export'!R103="","",'[1]#export'!R103))</f>
        <v>Community &amp; Connection 2020</v>
      </c>
      <c r="U102" t="str">
        <f>IF('[1]#export'!A103="","",'[1]#fixed_data'!$B$4)</f>
        <v>GB-CHC-1175877</v>
      </c>
      <c r="V102" t="str">
        <f>IF('[1]#export'!A103="","",'[1]#fixed_data'!$B$5)</f>
        <v>Maudsley Charity</v>
      </c>
      <c r="W102" s="6" t="str">
        <f>IF('[1]#export'!A103="","",TEXT('[1]#fixed_data'!$B$7,"yyyy-mm-ddThh:mm:ssZ"))</f>
        <v>2020-11-25T00:00:00Z</v>
      </c>
      <c r="X102" t="str">
        <f>IF('[1]#export'!A103="","",'[1]#fixed_data'!$B$8)</f>
        <v>https://maudsleycharity.org/</v>
      </c>
    </row>
    <row r="103" spans="1:24">
      <c r="A103" t="str">
        <f>IF('[1]#export'!A104="","",IF('[1]#export'!B104="","",CONCATENATE('[1]#fixed_data'!$B$1&amp;'[1]#export'!B104)))</f>
        <v>360G-MaudsleyCharity-2498</v>
      </c>
      <c r="B103" t="str">
        <f>IF('[1]#export'!A104="","",IF('[1]#export'!C104="","",'[1]#export'!C104))</f>
        <v>Gift Vouchers to thank and show our  appreciation to SLaM Volunteers during the COVID-19 pandemic</v>
      </c>
      <c r="C103" t="str">
        <f>IF('[1]#export'!A104="","",IF('[1]#export'!D104="","",'[1]#export'!D104))</f>
        <v xml:space="preserve">Funding for gift vouchers to show appreciation to SLaM Volunteers and their contribution during the COVID-19 pandemic. During the pandemic over 50 Volunteers were matched with service users and provided regular telephone calls to support service users with their mental health.    
</v>
      </c>
      <c r="D103" t="str">
        <f>IF('[1]#export'!A104="","",'[1]#fixed_data'!$B$2)</f>
        <v>GBP</v>
      </c>
      <c r="E103">
        <f>IF('[1]#export'!A104="","",IF('[1]#export'!E104="","",'[1]#export'!E104))</f>
        <v>3000</v>
      </c>
      <c r="F103">
        <f>IF('[1]#export'!A104="","",IF('[1]#export'!F104="",'[1]#export'!E104,'[1]#export'!F104))</f>
        <v>3000</v>
      </c>
      <c r="G103" s="5" t="str">
        <f>IF('[1]#export'!A104="","",IF('[1]#export'!G104&lt;&gt;"",TEXT('[1]#export'!G104,"yyyy-mm-dd"),TEXT('[1]#export'!H104,"yyyy-mm-dd")))</f>
        <v>2020-06-04</v>
      </c>
      <c r="H103" s="5" t="str">
        <f>IF('[1]#export'!A104="","",IF('[1]#export'!H104="","",TEXT('[1]#export'!H104,"yyyy-mm-dd")))</f>
        <v>2020-05-22</v>
      </c>
      <c r="I103" s="5" t="str">
        <f>IF('[1]#export'!A104="","",IF('[1]#export'!I104="","",TEXT('[1]#export'!I104,"yyyy-mm-dd")))</f>
        <v>2020-09-22</v>
      </c>
      <c r="J103">
        <f>IF('[1]#export'!A104="","",IF('[1]#export'!J104="","",'[1]#export'!J104))</f>
        <v>4</v>
      </c>
      <c r="K103" t="str">
        <f>IF('[1]#export'!A104="","",IF('[1]#export'!K104="King's College London","GB-EDU-133874",IF('[1]#export'!K104="South London and Maudsley NHS Foundation Trust","GB-NHS-RV5",IF('[1]#export'!K104="Bethlem Gallery Projects Ltd","GB-COH-08194872",IF(AND(M103="",N103=""),'[1]#fixed_data'!$B$3&amp;SUBSTITUTE(L103," ","-"),IF(M103="","GB-COH-"&amp;N103,IF(LEFT(M103,2)="SC","GB-SC-"&amp;M103,IF(AND(LEFT(M103,1)="1",LEN(M103)=6),"GB-NIC-"&amp;2,"GB-CHC-"&amp;M103))))))))</f>
        <v>GB-NHS-RV5</v>
      </c>
      <c r="L103" t="str">
        <f>IF('[1]#export'!A104="","",IF('[1]#export'!K104="","",'[1]#export'!K104))</f>
        <v>South London and Maudsley NHS Foundation Trust</v>
      </c>
      <c r="M103" t="str">
        <f>IF('[1]#export'!A104="","",IF('[1]#export'!L104="","",'[1]#export'!L104))</f>
        <v/>
      </c>
      <c r="N103" t="str">
        <f>IF('[1]#export'!A104="","",IF('[1]#export'!M104="","",TEXT('[1]#export'!M104,"00000000")))</f>
        <v/>
      </c>
      <c r="O103" t="str">
        <f>IF('[1]#export'!A104="","",IF('[1]#export'!N104="","",'[1]#export'!N104))</f>
        <v>London</v>
      </c>
      <c r="P103" t="str">
        <f>IF('[1]#export'!A104="","",IF('[1]#export'!O104="","",'[1]#export'!O104))</f>
        <v>United Kingdom</v>
      </c>
      <c r="Q103" t="str">
        <f>IF('[1]#export'!A104="","",IF('[1]#export'!Q104="","",'[1]#export'!Q104))</f>
        <v>Kelsey and Eden Park</v>
      </c>
      <c r="R103" t="str">
        <f>IF('[1]#export'!A104="","",IF('[1]#export'!P104="","",'[1]#export'!P104))</f>
        <v>E05000120</v>
      </c>
      <c r="S103" t="str">
        <f>IF('[1]#export'!A104="","",IF(LEFT('[1]#export'!P104,3)="E05","WD",IF(LEFT('[1]#export'!P104,3)="E09","LONB","")))</f>
        <v>WD</v>
      </c>
      <c r="T103" t="str">
        <f>IF('[1]#export'!A104="","",IF('[1]#export'!R104="","",'[1]#export'!R104))</f>
        <v>SLaM COVID-19 Emergency Grants</v>
      </c>
      <c r="U103" t="str">
        <f>IF('[1]#export'!A104="","",'[1]#fixed_data'!$B$4)</f>
        <v>GB-CHC-1175877</v>
      </c>
      <c r="V103" t="str">
        <f>IF('[1]#export'!A104="","",'[1]#fixed_data'!$B$5)</f>
        <v>Maudsley Charity</v>
      </c>
      <c r="W103" s="6" t="str">
        <f>IF('[1]#export'!A104="","",TEXT('[1]#fixed_data'!$B$7,"yyyy-mm-ddThh:mm:ssZ"))</f>
        <v>2020-11-25T00:00:00Z</v>
      </c>
      <c r="X103" t="str">
        <f>IF('[1]#export'!A104="","",'[1]#fixed_data'!$B$8)</f>
        <v>https://maudsleycharity.org/</v>
      </c>
    </row>
    <row r="104" spans="1:24">
      <c r="A104" t="str">
        <f>IF('[1]#export'!A105="","",IF('[1]#export'!B105="","",CONCATENATE('[1]#fixed_data'!$B$1&amp;'[1]#export'!B105)))</f>
        <v>360G-MaudsleyCharity-2500</v>
      </c>
      <c r="B104" t="str">
        <f>IF('[1]#export'!A105="","",IF('[1]#export'!C105="","",'[1]#export'!C105))</f>
        <v>COVID-19 and mental health: Experiences of the pandemic, lockdown, and social restrictions among disadvantaged young people in Lambeth and Southwark.</v>
      </c>
      <c r="C104" t="str">
        <f>IF('[1]#export'!A105="","",IF('[1]#export'!D105="","",'[1]#export'!D105))</f>
        <v>This project will use innovative methods to collect in-depth information about the day-to-day experiences of disadvantaged, marginalised, and vulnerable young people in Lambeth and Southwark during the COVID-19 pandemic and prolonged social restrictions, including school and community centre closures. Findings will inform local responses to supporting disadvantaged, marginalised, and vulnerable youth through this evolving crisis.</v>
      </c>
      <c r="D104" t="str">
        <f>IF('[1]#export'!A105="","",'[1]#fixed_data'!$B$2)</f>
        <v>GBP</v>
      </c>
      <c r="E104">
        <f>IF('[1]#export'!A105="","",IF('[1]#export'!E105="","",'[1]#export'!E105))</f>
        <v>49961.1</v>
      </c>
      <c r="F104">
        <f>IF('[1]#export'!A105="","",IF('[1]#export'!F105="",'[1]#export'!E105,'[1]#export'!F105))</f>
        <v>49961.1</v>
      </c>
      <c r="G104" s="5" t="str">
        <f>IF('[1]#export'!A105="","",IF('[1]#export'!G105&lt;&gt;"",TEXT('[1]#export'!G105,"yyyy-mm-dd"),TEXT('[1]#export'!H105,"yyyy-mm-dd")))</f>
        <v>2020-06-11</v>
      </c>
      <c r="H104" s="5" t="str">
        <f>IF('[1]#export'!A105="","",IF('[1]#export'!H105="","",TEXT('[1]#export'!H105,"yyyy-mm-dd")))</f>
        <v>2020-06-08</v>
      </c>
      <c r="I104" s="5" t="str">
        <f>IF('[1]#export'!A105="","",IF('[1]#export'!I105="","",TEXT('[1]#export'!I105,"yyyy-mm-dd")))</f>
        <v>2021-03-08</v>
      </c>
      <c r="J104">
        <f>IF('[1]#export'!A105="","",IF('[1]#export'!J105="","",'[1]#export'!J105))</f>
        <v>9</v>
      </c>
      <c r="K104" t="str">
        <f>IF('[1]#export'!A105="","",IF('[1]#export'!K105="King's College London","GB-EDU-133874",IF('[1]#export'!K105="South London and Maudsley NHS Foundation Trust","GB-NHS-RV5",IF('[1]#export'!K105="Bethlem Gallery Projects Ltd","GB-COH-08194872",IF(AND(M104="",N104=""),'[1]#fixed_data'!$B$3&amp;SUBSTITUTE(L104," ","-"),IF(M104="","GB-COH-"&amp;N104,IF(LEFT(M104,2)="SC","GB-SC-"&amp;M104,IF(AND(LEFT(M104,1)="1",LEN(M104)=6),"GB-NIC-"&amp;2,"GB-CHC-"&amp;M104))))))))</f>
        <v>GB-EDU-133874</v>
      </c>
      <c r="L104" t="str">
        <f>IF('[1]#export'!A105="","",IF('[1]#export'!K105="","",'[1]#export'!K105))</f>
        <v>King's College London</v>
      </c>
      <c r="M104" t="str">
        <f>IF('[1]#export'!A105="","",IF('[1]#export'!L105="","",'[1]#export'!L105))</f>
        <v/>
      </c>
      <c r="N104" t="str">
        <f>IF('[1]#export'!A105="","",IF('[1]#export'!M105="","",TEXT('[1]#export'!M105,"00000000")))</f>
        <v/>
      </c>
      <c r="O104" t="str">
        <f>IF('[1]#export'!A105="","",IF('[1]#export'!N105="","",'[1]#export'!N105))</f>
        <v>London</v>
      </c>
      <c r="P104" t="str">
        <f>IF('[1]#export'!A105="","",IF('[1]#export'!O105="","",'[1]#export'!O105))</f>
        <v>United Kingdom</v>
      </c>
      <c r="Q104" t="str">
        <f>IF('[1]#export'!A105="","",IF('[1]#export'!Q105="","",'[1]#export'!Q105))</f>
        <v>St James's</v>
      </c>
      <c r="R104" t="str">
        <f>IF('[1]#export'!A105="","",IF('[1]#export'!P105="","",'[1]#export'!P105))</f>
        <v>E05000644</v>
      </c>
      <c r="S104" t="str">
        <f>IF('[1]#export'!A105="","",IF(LEFT('[1]#export'!P105,3)="E05","WD",IF(LEFT('[1]#export'!P105,3)="E09","LONB","")))</f>
        <v>WD</v>
      </c>
      <c r="T104" t="str">
        <f>IF('[1]#export'!A105="","",IF('[1]#export'!R105="","",'[1]#export'!R105))</f>
        <v>COVID-19 Emergency Grant</v>
      </c>
      <c r="U104" t="str">
        <f>IF('[1]#export'!A105="","",'[1]#fixed_data'!$B$4)</f>
        <v>GB-CHC-1175877</v>
      </c>
      <c r="V104" t="str">
        <f>IF('[1]#export'!A105="","",'[1]#fixed_data'!$B$5)</f>
        <v>Maudsley Charity</v>
      </c>
      <c r="W104" s="6" t="str">
        <f>IF('[1]#export'!A105="","",TEXT('[1]#fixed_data'!$B$7,"yyyy-mm-ddThh:mm:ssZ"))</f>
        <v>2020-11-25T00:00:00Z</v>
      </c>
      <c r="X104" t="str">
        <f>IF('[1]#export'!A105="","",'[1]#fixed_data'!$B$8)</f>
        <v>https://maudsleycharity.org/</v>
      </c>
    </row>
    <row r="105" spans="1:24">
      <c r="A105" t="str">
        <f>IF('[1]#export'!A106="","",IF('[1]#export'!B106="","",CONCATENATE('[1]#fixed_data'!$B$1&amp;'[1]#export'!B106)))</f>
        <v>360G-MaudsleyCharity-2502</v>
      </c>
      <c r="B105" t="str">
        <f>IF('[1]#export'!A106="","",IF('[1]#export'!C106="","",'[1]#export'!C106))</f>
        <v>Tribute to Carmel Lennon - Ladywell Garden Project</v>
      </c>
      <c r="C105" t="str">
        <f>IF('[1]#export'!A106="","",IF('[1]#export'!D106="","",'[1]#export'!D106))</f>
        <v>Carmel Lennon was a link-worker at the Ladywell Unit. When she sadly passed away, her son donated £500 to the unit. Carmel loved gardening and horticulture/access to green spaces provide therapeutic benefits for patients. Funding supported construction of raised garden beds at the ward for staff and patient use.</v>
      </c>
      <c r="D105" t="str">
        <f>IF('[1]#export'!A106="","",'[1]#fixed_data'!$B$2)</f>
        <v>GBP</v>
      </c>
      <c r="E105">
        <f>IF('[1]#export'!A106="","",IF('[1]#export'!E106="","",'[1]#export'!E106))</f>
        <v>500</v>
      </c>
      <c r="F105">
        <f>IF('[1]#export'!A106="","",IF('[1]#export'!F106="",'[1]#export'!E106,'[1]#export'!F106))</f>
        <v>500</v>
      </c>
      <c r="G105" s="5" t="str">
        <f>IF('[1]#export'!A106="","",IF('[1]#export'!G106&lt;&gt;"",TEXT('[1]#export'!G106,"yyyy-mm-dd"),TEXT('[1]#export'!H106,"yyyy-mm-dd")))</f>
        <v>2020-07-03</v>
      </c>
      <c r="H105" s="5" t="str">
        <f>IF('[1]#export'!A106="","",IF('[1]#export'!H106="","",TEXT('[1]#export'!H106,"yyyy-mm-dd")))</f>
        <v>2020-07-06</v>
      </c>
      <c r="I105" s="5" t="str">
        <f>IF('[1]#export'!A106="","",IF('[1]#export'!I106="","",TEXT('[1]#export'!I106,"yyyy-mm-dd")))</f>
        <v>2021-04-06</v>
      </c>
      <c r="J105">
        <f>IF('[1]#export'!A106="","",IF('[1]#export'!J106="","",'[1]#export'!J106))</f>
        <v>9</v>
      </c>
      <c r="K105" t="str">
        <f>IF('[1]#export'!A106="","",IF('[1]#export'!K106="King's College London","GB-EDU-133874",IF('[1]#export'!K106="South London and Maudsley NHS Foundation Trust","GB-NHS-RV5",IF('[1]#export'!K106="Bethlem Gallery Projects Ltd","GB-COH-08194872",IF(AND(M105="",N105=""),'[1]#fixed_data'!$B$3&amp;SUBSTITUTE(L105," ","-"),IF(M105="","GB-COH-"&amp;N105,IF(LEFT(M105,2)="SC","GB-SC-"&amp;M105,IF(AND(LEFT(M105,1)="1",LEN(M105)=6),"GB-NIC-"&amp;2,"GB-CHC-"&amp;M105))))))))</f>
        <v>GB-NHS-RV5</v>
      </c>
      <c r="L105" t="str">
        <f>IF('[1]#export'!A106="","",IF('[1]#export'!K106="","",'[1]#export'!K106))</f>
        <v>South London and Maudsley NHS Foundation Trust</v>
      </c>
      <c r="M105" t="str">
        <f>IF('[1]#export'!A106="","",IF('[1]#export'!L106="","",'[1]#export'!L106))</f>
        <v/>
      </c>
      <c r="N105" t="str">
        <f>IF('[1]#export'!A106="","",IF('[1]#export'!M106="","",TEXT('[1]#export'!M106,"00000000")))</f>
        <v/>
      </c>
      <c r="O105" t="str">
        <f>IF('[1]#export'!A106="","",IF('[1]#export'!N106="","",'[1]#export'!N106))</f>
        <v>London</v>
      </c>
      <c r="P105" t="str">
        <f>IF('[1]#export'!A106="","",IF('[1]#export'!O106="","",'[1]#export'!O106))</f>
        <v>United Kingdom</v>
      </c>
      <c r="Q105" t="str">
        <f>IF('[1]#export'!A106="","",IF('[1]#export'!Q106="","",'[1]#export'!Q106))</f>
        <v>Kelsey and Eden Park</v>
      </c>
      <c r="R105" t="str">
        <f>IF('[1]#export'!A106="","",IF('[1]#export'!P106="","",'[1]#export'!P106))</f>
        <v>E05000120</v>
      </c>
      <c r="S105" t="str">
        <f>IF('[1]#export'!A106="","",IF(LEFT('[1]#export'!P106,3)="E05","WD",IF(LEFT('[1]#export'!P106,3)="E09","LONB","")))</f>
        <v>WD</v>
      </c>
      <c r="T105" t="str">
        <f>IF('[1]#export'!A106="","",IF('[1]#export'!R106="","",'[1]#export'!R106))</f>
        <v>Special Purpose Funds 2020</v>
      </c>
      <c r="U105" t="str">
        <f>IF('[1]#export'!A106="","",'[1]#fixed_data'!$B$4)</f>
        <v>GB-CHC-1175877</v>
      </c>
      <c r="V105" t="str">
        <f>IF('[1]#export'!A106="","",'[1]#fixed_data'!$B$5)</f>
        <v>Maudsley Charity</v>
      </c>
      <c r="W105" s="6" t="str">
        <f>IF('[1]#export'!A106="","",TEXT('[1]#fixed_data'!$B$7,"yyyy-mm-ddThh:mm:ssZ"))</f>
        <v>2020-11-25T00:00:00Z</v>
      </c>
      <c r="X105" t="str">
        <f>IF('[1]#export'!A106="","",'[1]#fixed_data'!$B$8)</f>
        <v>https://maudsleycharity.org/</v>
      </c>
    </row>
    <row r="106" spans="1:24">
      <c r="A106" t="str">
        <f>IF('[1]#export'!A107="","",IF('[1]#export'!B107="","",CONCATENATE('[1]#fixed_data'!$B$1&amp;'[1]#export'!B107)))</f>
        <v>360G-MaudsleyCharity-2503</v>
      </c>
      <c r="B106" t="str">
        <f>IF('[1]#export'!A107="","",IF('[1]#export'!C107="","",'[1]#export'!C107))</f>
        <v>SLaM COVID-19 response: Inpatient Wellbeing</v>
      </c>
      <c r="C106" t="str">
        <f>IF('[1]#export'!A107="","",IF('[1]#export'!D107="","",'[1]#export'!D107))</f>
        <v>150 iPads for patients in isolation across SLaM wards. They will be used for patients to be able to keep in contact with friends and family whilst they are in wards and getting fewer visitors during the COVID-19 pandemic.</v>
      </c>
      <c r="D106" t="str">
        <f>IF('[1]#export'!A107="","",'[1]#fixed_data'!$B$2)</f>
        <v>GBP</v>
      </c>
      <c r="E106">
        <f>IF('[1]#export'!A107="","",IF('[1]#export'!E107="","",'[1]#export'!E107))</f>
        <v>40000</v>
      </c>
      <c r="F106">
        <f>IF('[1]#export'!A107="","",IF('[1]#export'!F107="",'[1]#export'!E107,'[1]#export'!F107))</f>
        <v>40000</v>
      </c>
      <c r="G106" s="5" t="str">
        <f>IF('[1]#export'!A107="","",IF('[1]#export'!G107&lt;&gt;"",TEXT('[1]#export'!G107,"yyyy-mm-dd"),TEXT('[1]#export'!H107,"yyyy-mm-dd")))</f>
        <v>2020-07-30</v>
      </c>
      <c r="H106" s="5" t="str">
        <f>IF('[1]#export'!A107="","",IF('[1]#export'!H107="","",TEXT('[1]#export'!H107,"yyyy-mm-dd")))</f>
        <v>2020-07-14</v>
      </c>
      <c r="I106" s="5" t="str">
        <f>IF('[1]#export'!A107="","",IF('[1]#export'!I107="","",TEXT('[1]#export'!I107,"yyyy-mm-dd")))</f>
        <v>2020-10-14</v>
      </c>
      <c r="J106">
        <f>IF('[1]#export'!A107="","",IF('[1]#export'!J107="","",'[1]#export'!J107))</f>
        <v>3</v>
      </c>
      <c r="K106" t="str">
        <f>IF('[1]#export'!A107="","",IF('[1]#export'!K107="King's College London","GB-EDU-133874",IF('[1]#export'!K107="South London and Maudsley NHS Foundation Trust","GB-NHS-RV5",IF('[1]#export'!K107="Bethlem Gallery Projects Ltd","GB-COH-08194872",IF(AND(M106="",N106=""),'[1]#fixed_data'!$B$3&amp;SUBSTITUTE(L106," ","-"),IF(M106="","GB-COH-"&amp;N106,IF(LEFT(M106,2)="SC","GB-SC-"&amp;M106,IF(AND(LEFT(M106,1)="1",LEN(M106)=6),"GB-NIC-"&amp;2,"GB-CHC-"&amp;M106))))))))</f>
        <v>GB-NHS-RV5</v>
      </c>
      <c r="L106" t="str">
        <f>IF('[1]#export'!A107="","",IF('[1]#export'!K107="","",'[1]#export'!K107))</f>
        <v>South London and Maudsley NHS Foundation Trust</v>
      </c>
      <c r="M106" t="str">
        <f>IF('[1]#export'!A107="","",IF('[1]#export'!L107="","",'[1]#export'!L107))</f>
        <v/>
      </c>
      <c r="N106" t="str">
        <f>IF('[1]#export'!A107="","",IF('[1]#export'!M107="","",TEXT('[1]#export'!M107,"00000000")))</f>
        <v/>
      </c>
      <c r="O106" t="str">
        <f>IF('[1]#export'!A107="","",IF('[1]#export'!N107="","",'[1]#export'!N107))</f>
        <v>London</v>
      </c>
      <c r="P106" t="str">
        <f>IF('[1]#export'!A107="","",IF('[1]#export'!O107="","",'[1]#export'!O107))</f>
        <v>United Kingdom</v>
      </c>
      <c r="Q106" t="str">
        <f>IF('[1]#export'!A107="","",IF('[1]#export'!Q107="","",'[1]#export'!Q107))</f>
        <v>Kelsey and Eden Park</v>
      </c>
      <c r="R106" t="str">
        <f>IF('[1]#export'!A107="","",IF('[1]#export'!P107="","",'[1]#export'!P107))</f>
        <v>E05000120</v>
      </c>
      <c r="S106" t="str">
        <f>IF('[1]#export'!A107="","",IF(LEFT('[1]#export'!P107,3)="E05","WD",IF(LEFT('[1]#export'!P107,3)="E09","LONB","")))</f>
        <v>WD</v>
      </c>
      <c r="T106" t="str">
        <f>IF('[1]#export'!A107="","",IF('[1]#export'!R107="","",'[1]#export'!R107))</f>
        <v>SLaM COVID-19 Emergency Grants</v>
      </c>
      <c r="U106" t="str">
        <f>IF('[1]#export'!A107="","",'[1]#fixed_data'!$B$4)</f>
        <v>GB-CHC-1175877</v>
      </c>
      <c r="V106" t="str">
        <f>IF('[1]#export'!A107="","",'[1]#fixed_data'!$B$5)</f>
        <v>Maudsley Charity</v>
      </c>
      <c r="W106" s="6" t="str">
        <f>IF('[1]#export'!A107="","",TEXT('[1]#fixed_data'!$B$7,"yyyy-mm-ddThh:mm:ssZ"))</f>
        <v>2020-11-25T00:00:00Z</v>
      </c>
      <c r="X106" t="str">
        <f>IF('[1]#export'!A107="","",'[1]#fixed_data'!$B$8)</f>
        <v>https://maudsleycharity.org/</v>
      </c>
    </row>
    <row r="107" spans="1:24">
      <c r="A107" t="str">
        <f>IF('[1]#export'!A108="","",IF('[1]#export'!B108="","",CONCATENATE('[1]#fixed_data'!$B$1&amp;'[1]#export'!B108)))</f>
        <v>360G-MaudsleyCharity-2510</v>
      </c>
      <c r="B107" t="str">
        <f>IF('[1]#export'!A108="","",IF('[1]#export'!C108="","",'[1]#export'!C108))</f>
        <v>Inpatient service user funding to apply for a biometrics card supplement</v>
      </c>
      <c r="C107" t="str">
        <f>IF('[1]#export'!A108="","",IF('[1]#export'!D108="","",'[1]#export'!D108))</f>
        <v>Service user application for a replacement biometrics card to assist reintegration to community living - additional award to cover increased application costs.</v>
      </c>
      <c r="D107" t="str">
        <f>IF('[1]#export'!A108="","",'[1]#fixed_data'!$B$2)</f>
        <v>GBP</v>
      </c>
      <c r="E107">
        <f>IF('[1]#export'!A108="","",IF('[1]#export'!E108="","",'[1]#export'!E108))</f>
        <v>93</v>
      </c>
      <c r="F107">
        <f>IF('[1]#export'!A108="","",IF('[1]#export'!F108="",'[1]#export'!E108,'[1]#export'!F108))</f>
        <v>93</v>
      </c>
      <c r="G107" s="5" t="str">
        <f>IF('[1]#export'!A108="","",IF('[1]#export'!G108&lt;&gt;"",TEXT('[1]#export'!G108,"yyyy-mm-dd"),TEXT('[1]#export'!H108,"yyyy-mm-dd")))</f>
        <v>2020-07-03</v>
      </c>
      <c r="H107" s="5" t="str">
        <f>IF('[1]#export'!A108="","",IF('[1]#export'!H108="","",TEXT('[1]#export'!H108,"yyyy-mm-dd")))</f>
        <v>2020-06-29</v>
      </c>
      <c r="I107" s="5" t="str">
        <f>IF('[1]#export'!A108="","",IF('[1]#export'!I108="","",TEXT('[1]#export'!I108,"yyyy-mm-dd")))</f>
        <v>2020-07-29</v>
      </c>
      <c r="J107">
        <f>IF('[1]#export'!A108="","",IF('[1]#export'!J108="","",'[1]#export'!J108))</f>
        <v>1</v>
      </c>
      <c r="K107" t="str">
        <f>IF('[1]#export'!A108="","",IF('[1]#export'!K108="King's College London","GB-EDU-133874",IF('[1]#export'!K108="South London and Maudsley NHS Foundation Trust","GB-NHS-RV5",IF('[1]#export'!K108="Bethlem Gallery Projects Ltd","GB-COH-08194872",IF(AND(M107="",N107=""),'[1]#fixed_data'!$B$3&amp;SUBSTITUTE(L107," ","-"),IF(M107="","GB-COH-"&amp;N107,IF(LEFT(M107,2)="SC","GB-SC-"&amp;M107,IF(AND(LEFT(M107,1)="1",LEN(M107)=6),"GB-NIC-"&amp;2,"GB-CHC-"&amp;M107))))))))</f>
        <v>GB-NHS-RV5</v>
      </c>
      <c r="L107" t="str">
        <f>IF('[1]#export'!A108="","",IF('[1]#export'!K108="","",'[1]#export'!K108))</f>
        <v>South London and Maudsley NHS Foundation Trust</v>
      </c>
      <c r="M107" t="str">
        <f>IF('[1]#export'!A108="","",IF('[1]#export'!L108="","",'[1]#export'!L108))</f>
        <v/>
      </c>
      <c r="N107" t="str">
        <f>IF('[1]#export'!A108="","",IF('[1]#export'!M108="","",TEXT('[1]#export'!M108,"00000000")))</f>
        <v/>
      </c>
      <c r="O107" t="str">
        <f>IF('[1]#export'!A108="","",IF('[1]#export'!N108="","",'[1]#export'!N108))</f>
        <v>London</v>
      </c>
      <c r="P107" t="str">
        <f>IF('[1]#export'!A108="","",IF('[1]#export'!O108="","",'[1]#export'!O108))</f>
        <v>United Kingdom</v>
      </c>
      <c r="Q107" t="str">
        <f>IF('[1]#export'!A108="","",IF('[1]#export'!Q108="","",'[1]#export'!Q108))</f>
        <v>Kelsey and Eden Park</v>
      </c>
      <c r="R107" t="str">
        <f>IF('[1]#export'!A108="","",IF('[1]#export'!P108="","",'[1]#export'!P108))</f>
        <v>E05000120</v>
      </c>
      <c r="S107" t="str">
        <f>IF('[1]#export'!A108="","",IF(LEFT('[1]#export'!P108,3)="E05","WD",IF(LEFT('[1]#export'!P108,3)="E09","LONB","")))</f>
        <v>WD</v>
      </c>
      <c r="T107" t="str">
        <f>IF('[1]#export'!A108="","",IF('[1]#export'!R108="","",'[1]#export'!R108))</f>
        <v>Special Purpose Funds 2020</v>
      </c>
      <c r="U107" t="str">
        <f>IF('[1]#export'!A108="","",'[1]#fixed_data'!$B$4)</f>
        <v>GB-CHC-1175877</v>
      </c>
      <c r="V107" t="str">
        <f>IF('[1]#export'!A108="","",'[1]#fixed_data'!$B$5)</f>
        <v>Maudsley Charity</v>
      </c>
      <c r="W107" s="6" t="str">
        <f>IF('[1]#export'!A108="","",TEXT('[1]#fixed_data'!$B$7,"yyyy-mm-ddThh:mm:ssZ"))</f>
        <v>2020-11-25T00:00:00Z</v>
      </c>
      <c r="X107" t="str">
        <f>IF('[1]#export'!A108="","",'[1]#fixed_data'!$B$8)</f>
        <v>https://maudsleycharity.org/</v>
      </c>
    </row>
    <row r="108" spans="1:24">
      <c r="A108" t="str">
        <f>IF('[1]#export'!A109="","",IF('[1]#export'!B109="","",CONCATENATE('[1]#fixed_data'!$B$1&amp;'[1]#export'!B109)))</f>
        <v>360G-MaudsleyCharity-2513</v>
      </c>
      <c r="B108" t="str">
        <f>IF('[1]#export'!A109="","",IF('[1]#export'!C109="","",'[1]#export'!C109))</f>
        <v>SLaM COVID-19 response: Parental Mental Health Team Summer Holiday Activity Packs</v>
      </c>
      <c r="C108" t="str">
        <f>IF('[1]#export'!A109="","",IF('[1]#export'!D109="","",'[1]#export'!D109))</f>
        <v>Project to support families by providing educational and creative activities, which they can do at home with their children over the summer holidays, while children’s centres and other play schemes are closed due to Covid19.</v>
      </c>
      <c r="D108" t="str">
        <f>IF('[1]#export'!A109="","",'[1]#fixed_data'!$B$2)</f>
        <v>GBP</v>
      </c>
      <c r="E108">
        <f>IF('[1]#export'!A109="","",IF('[1]#export'!E109="","",'[1]#export'!E109))</f>
        <v>290</v>
      </c>
      <c r="F108">
        <f>IF('[1]#export'!A109="","",IF('[1]#export'!F109="",'[1]#export'!E109,'[1]#export'!F109))</f>
        <v>290</v>
      </c>
      <c r="G108" s="5" t="str">
        <f>IF('[1]#export'!A109="","",IF('[1]#export'!G109&lt;&gt;"",TEXT('[1]#export'!G109,"yyyy-mm-dd"),TEXT('[1]#export'!H109,"yyyy-mm-dd")))</f>
        <v>2020-07-23</v>
      </c>
      <c r="H108" s="5" t="str">
        <f>IF('[1]#export'!A109="","",IF('[1]#export'!H109="","",TEXT('[1]#export'!H109,"yyyy-mm-dd")))</f>
        <v>2020-07-27</v>
      </c>
      <c r="I108" s="5" t="str">
        <f>IF('[1]#export'!A109="","",IF('[1]#export'!I109="","",TEXT('[1]#export'!I109,"yyyy-mm-dd")))</f>
        <v>2020-08-27</v>
      </c>
      <c r="J108">
        <f>IF('[1]#export'!A109="","",IF('[1]#export'!J109="","",'[1]#export'!J109))</f>
        <v>1</v>
      </c>
      <c r="K108" t="str">
        <f>IF('[1]#export'!A109="","",IF('[1]#export'!K109="King's College London","GB-EDU-133874",IF('[1]#export'!K109="South London and Maudsley NHS Foundation Trust","GB-NHS-RV5",IF('[1]#export'!K109="Bethlem Gallery Projects Ltd","GB-COH-08194872",IF(AND(M108="",N108=""),'[1]#fixed_data'!$B$3&amp;SUBSTITUTE(L108," ","-"),IF(M108="","GB-COH-"&amp;N108,IF(LEFT(M108,2)="SC","GB-SC-"&amp;M108,IF(AND(LEFT(M108,1)="1",LEN(M108)=6),"GB-NIC-"&amp;2,"GB-CHC-"&amp;M108))))))))</f>
        <v>GB-NHS-RV5</v>
      </c>
      <c r="L108" t="str">
        <f>IF('[1]#export'!A109="","",IF('[1]#export'!K109="","",'[1]#export'!K109))</f>
        <v>South London and Maudsley NHS Foundation Trust</v>
      </c>
      <c r="M108" t="str">
        <f>IF('[1]#export'!A109="","",IF('[1]#export'!L109="","",'[1]#export'!L109))</f>
        <v/>
      </c>
      <c r="N108" t="str">
        <f>IF('[1]#export'!A109="","",IF('[1]#export'!M109="","",TEXT('[1]#export'!M109,"00000000")))</f>
        <v/>
      </c>
      <c r="O108" t="str">
        <f>IF('[1]#export'!A109="","",IF('[1]#export'!N109="","",'[1]#export'!N109))</f>
        <v>London</v>
      </c>
      <c r="P108" t="str">
        <f>IF('[1]#export'!A109="","",IF('[1]#export'!O109="","",'[1]#export'!O109))</f>
        <v>United Kingdom</v>
      </c>
      <c r="Q108" t="str">
        <f>IF('[1]#export'!A109="","",IF('[1]#export'!Q109="","",'[1]#export'!Q109))</f>
        <v>Kelsey and Eden Park</v>
      </c>
      <c r="R108" t="str">
        <f>IF('[1]#export'!A109="","",IF('[1]#export'!P109="","",'[1]#export'!P109))</f>
        <v>E05000120</v>
      </c>
      <c r="S108" t="str">
        <f>IF('[1]#export'!A109="","",IF(LEFT('[1]#export'!P109,3)="E05","WD",IF(LEFT('[1]#export'!P109,3)="E09","LONB","")))</f>
        <v>WD</v>
      </c>
      <c r="T108" t="str">
        <f>IF('[1]#export'!A109="","",IF('[1]#export'!R109="","",'[1]#export'!R109))</f>
        <v>SLaM COVID-19 Emergency Grants</v>
      </c>
      <c r="U108" t="str">
        <f>IF('[1]#export'!A109="","",'[1]#fixed_data'!$B$4)</f>
        <v>GB-CHC-1175877</v>
      </c>
      <c r="V108" t="str">
        <f>IF('[1]#export'!A109="","",'[1]#fixed_data'!$B$5)</f>
        <v>Maudsley Charity</v>
      </c>
      <c r="W108" s="6" t="str">
        <f>IF('[1]#export'!A109="","",TEXT('[1]#fixed_data'!$B$7,"yyyy-mm-ddThh:mm:ssZ"))</f>
        <v>2020-11-25T00:00:00Z</v>
      </c>
      <c r="X108" t="str">
        <f>IF('[1]#export'!A109="","",'[1]#fixed_data'!$B$8)</f>
        <v>https://maudsleycharity.org/</v>
      </c>
    </row>
    <row r="109" spans="1:24">
      <c r="A109" t="str">
        <f>IF('[1]#export'!A110="","",IF('[1]#export'!B110="","",CONCATENATE('[1]#fixed_data'!$B$1&amp;'[1]#export'!B110)))</f>
        <v>360G-MaudsleyCharity-2515</v>
      </c>
      <c r="B109" t="str">
        <f>IF('[1]#export'!A110="","",IF('[1]#export'!C110="","",'[1]#export'!C110))</f>
        <v>SLaM COVID-19 response: Outdoor gym equipment to address physical health and exercise barriers at The Heather Close Rehabilitation Unit, Lewisham</v>
      </c>
      <c r="C109" t="str">
        <f>IF('[1]#export'!A110="","",IF('[1]#export'!D110="","",'[1]#export'!D110))</f>
        <v>Heather Close is an inpatient rehabilitation unit that supports patients with complex needs, but there are no on-site exercise facilities. This funding for outdoor gym facilities at the ward will increase the opportunities for patients to engage in physical exercise.</v>
      </c>
      <c r="D109" t="str">
        <f>IF('[1]#export'!A110="","",'[1]#fixed_data'!$B$2)</f>
        <v>GBP</v>
      </c>
      <c r="E109">
        <f>IF('[1]#export'!A110="","",IF('[1]#export'!E110="","",'[1]#export'!E110))</f>
        <v>15000</v>
      </c>
      <c r="F109">
        <f>IF('[1]#export'!A110="","",IF('[1]#export'!F110="",'[1]#export'!E110,'[1]#export'!F110))</f>
        <v>15000</v>
      </c>
      <c r="G109" s="5" t="str">
        <f>IF('[1]#export'!A110="","",IF('[1]#export'!G110&lt;&gt;"",TEXT('[1]#export'!G110,"yyyy-mm-dd"),TEXT('[1]#export'!H110,"yyyy-mm-dd")))</f>
        <v>2020-07-23</v>
      </c>
      <c r="H109" s="5" t="str">
        <f>IF('[1]#export'!A110="","",IF('[1]#export'!H110="","",TEXT('[1]#export'!H110,"yyyy-mm-dd")))</f>
        <v>2020-08-16</v>
      </c>
      <c r="I109" s="5" t="str">
        <f>IF('[1]#export'!A110="","",IF('[1]#export'!I110="","",TEXT('[1]#export'!I110,"yyyy-mm-dd")))</f>
        <v>2021-06-16</v>
      </c>
      <c r="J109">
        <f>IF('[1]#export'!A110="","",IF('[1]#export'!J110="","",'[1]#export'!J110))</f>
        <v>10</v>
      </c>
      <c r="K109" t="str">
        <f>IF('[1]#export'!A110="","",IF('[1]#export'!K110="King's College London","GB-EDU-133874",IF('[1]#export'!K110="South London and Maudsley NHS Foundation Trust","GB-NHS-RV5",IF('[1]#export'!K110="Bethlem Gallery Projects Ltd","GB-COH-08194872",IF(AND(M109="",N109=""),'[1]#fixed_data'!$B$3&amp;SUBSTITUTE(L109," ","-"),IF(M109="","GB-COH-"&amp;N109,IF(LEFT(M109,2)="SC","GB-SC-"&amp;M109,IF(AND(LEFT(M109,1)="1",LEN(M109)=6),"GB-NIC-"&amp;2,"GB-CHC-"&amp;M109))))))))</f>
        <v>GB-NHS-RV5</v>
      </c>
      <c r="L109" t="str">
        <f>IF('[1]#export'!A110="","",IF('[1]#export'!K110="","",'[1]#export'!K110))</f>
        <v>South London and Maudsley NHS Foundation Trust</v>
      </c>
      <c r="M109" t="str">
        <f>IF('[1]#export'!A110="","",IF('[1]#export'!L110="","",'[1]#export'!L110))</f>
        <v/>
      </c>
      <c r="N109" t="str">
        <f>IF('[1]#export'!A110="","",IF('[1]#export'!M110="","",TEXT('[1]#export'!M110,"00000000")))</f>
        <v/>
      </c>
      <c r="O109" t="str">
        <f>IF('[1]#export'!A110="","",IF('[1]#export'!N110="","",'[1]#export'!N110))</f>
        <v>London</v>
      </c>
      <c r="P109" t="str">
        <f>IF('[1]#export'!A110="","",IF('[1]#export'!O110="","",'[1]#export'!O110))</f>
        <v>United Kingdom</v>
      </c>
      <c r="Q109" t="str">
        <f>IF('[1]#export'!A110="","",IF('[1]#export'!Q110="","",'[1]#export'!Q110))</f>
        <v>Kelsey and Eden Park</v>
      </c>
      <c r="R109" t="str">
        <f>IF('[1]#export'!A110="","",IF('[1]#export'!P110="","",'[1]#export'!P110))</f>
        <v>E05000120</v>
      </c>
      <c r="S109" t="str">
        <f>IF('[1]#export'!A110="","",IF(LEFT('[1]#export'!P110,3)="E05","WD",IF(LEFT('[1]#export'!P110,3)="E09","LONB","")))</f>
        <v>WD</v>
      </c>
      <c r="T109" t="str">
        <f>IF('[1]#export'!A110="","",IF('[1]#export'!R110="","",'[1]#export'!R110))</f>
        <v>SLaM COVID-19 Emergency Grants</v>
      </c>
      <c r="U109" t="str">
        <f>IF('[1]#export'!A110="","",'[1]#fixed_data'!$B$4)</f>
        <v>GB-CHC-1175877</v>
      </c>
      <c r="V109" t="str">
        <f>IF('[1]#export'!A110="","",'[1]#fixed_data'!$B$5)</f>
        <v>Maudsley Charity</v>
      </c>
      <c r="W109" s="6" t="str">
        <f>IF('[1]#export'!A110="","",TEXT('[1]#fixed_data'!$B$7,"yyyy-mm-ddThh:mm:ssZ"))</f>
        <v>2020-11-25T00:00:00Z</v>
      </c>
      <c r="X109" t="str">
        <f>IF('[1]#export'!A110="","",'[1]#fixed_data'!$B$8)</f>
        <v>https://maudsleycharity.org/</v>
      </c>
    </row>
    <row r="110" spans="1:24">
      <c r="A110" t="str">
        <f>IF('[1]#export'!A111="","",IF('[1]#export'!B111="","",CONCATENATE('[1]#fixed_data'!$B$1&amp;'[1]#export'!B111)))</f>
        <v>360G-MaudsleyCharity-2518</v>
      </c>
      <c r="B110" t="str">
        <f>IF('[1]#export'!A111="","",IF('[1]#export'!C111="","",'[1]#export'!C111))</f>
        <v>Denmark Hill Station Art Piece</v>
      </c>
      <c r="C110" t="str">
        <f>IF('[1]#export'!A111="","",IF('[1]#export'!D111="","",'[1]#export'!D111))</f>
        <v>A new entrance is being built at Denmark Hill station and it will have an art piece mounted on a large centrally located plinth. The commissioned art will become a landmark for people travelling to Camberwell whether that be to visit the area or to attend or work at the hospitals.</v>
      </c>
      <c r="D110" t="str">
        <f>IF('[1]#export'!A111="","",'[1]#fixed_data'!$B$2)</f>
        <v>GBP</v>
      </c>
      <c r="E110">
        <f>IF('[1]#export'!A111="","",IF('[1]#export'!E111="","",'[1]#export'!E111))</f>
        <v>2000</v>
      </c>
      <c r="F110">
        <f>IF('[1]#export'!A111="","",IF('[1]#export'!F111="",'[1]#export'!E111,'[1]#export'!F111))</f>
        <v>2000</v>
      </c>
      <c r="G110" s="5" t="str">
        <f>IF('[1]#export'!A111="","",IF('[1]#export'!G111&lt;&gt;"",TEXT('[1]#export'!G111,"yyyy-mm-dd"),TEXT('[1]#export'!H111,"yyyy-mm-dd")))</f>
        <v>2020-08-21</v>
      </c>
      <c r="H110" s="5" t="str">
        <f>IF('[1]#export'!A111="","",IF('[1]#export'!H111="","",TEXT('[1]#export'!H111,"yyyy-mm-dd")))</f>
        <v>2020-08-20</v>
      </c>
      <c r="I110" s="5" t="str">
        <f>IF('[1]#export'!A111="","",IF('[1]#export'!I111="","",TEXT('[1]#export'!I111,"yyyy-mm-dd")))</f>
        <v>2021-01-20</v>
      </c>
      <c r="J110">
        <f>IF('[1]#export'!A111="","",IF('[1]#export'!J111="","",'[1]#export'!J111))</f>
        <v>5</v>
      </c>
      <c r="K110" t="str">
        <f>IF('[1]#export'!A111="","",IF('[1]#export'!K111="King's College London","GB-EDU-133874",IF('[1]#export'!K111="South London and Maudsley NHS Foundation Trust","GB-NHS-RV5",IF('[1]#export'!K111="Bethlem Gallery Projects Ltd","GB-COH-08194872",IF(AND(M110="",N110=""),'[1]#fixed_data'!$B$3&amp;SUBSTITUTE(L110," ","-"),IF(M110="","GB-COH-"&amp;N110,IF(LEFT(M110,2)="SC","GB-SC-"&amp;M110,IF(AND(LEFT(M110,1)="1",LEN(M110)=6),"GB-NIC-"&amp;2,"GB-CHC-"&amp;M110))))))))</f>
        <v>GB-CHC-264751</v>
      </c>
      <c r="L110" t="str">
        <f>IF('[1]#export'!A111="","",IF('[1]#export'!K111="","",'[1]#export'!K111))</f>
        <v>The Camberwell Society</v>
      </c>
      <c r="M110">
        <f>IF('[1]#export'!A111="","",IF('[1]#export'!L111="","",'[1]#export'!L111))</f>
        <v>264751</v>
      </c>
      <c r="N110" t="str">
        <f>IF('[1]#export'!A111="","",IF('[1]#export'!M111="","",TEXT('[1]#export'!M111,"00000000")))</f>
        <v/>
      </c>
      <c r="O110" t="str">
        <f>IF('[1]#export'!A111="","",IF('[1]#export'!N111="","",'[1]#export'!N111))</f>
        <v>London</v>
      </c>
      <c r="P110" t="str">
        <f>IF('[1]#export'!A111="","",IF('[1]#export'!O111="","",'[1]#export'!O111))</f>
        <v>United Kingdom</v>
      </c>
      <c r="Q110" t="str">
        <f>IF('[1]#export'!A111="","",IF('[1]#export'!Q111="","",'[1]#export'!Q111))</f>
        <v>St Giles</v>
      </c>
      <c r="R110" t="str">
        <f>IF('[1]#export'!A111="","",IF('[1]#export'!P111="","",'[1]#export'!P111))</f>
        <v>E05011115</v>
      </c>
      <c r="S110" t="str">
        <f>IF('[1]#export'!A111="","",IF(LEFT('[1]#export'!P111,3)="E05","WD",IF(LEFT('[1]#export'!P111,3)="E09","LONB","")))</f>
        <v>WD</v>
      </c>
      <c r="T110" t="str">
        <f>IF('[1]#export'!A111="","",IF('[1]#export'!R111="","",'[1]#export'!R111))</f>
        <v>Ad hoc 2020</v>
      </c>
      <c r="U110" t="str">
        <f>IF('[1]#export'!A111="","",'[1]#fixed_data'!$B$4)</f>
        <v>GB-CHC-1175877</v>
      </c>
      <c r="V110" t="str">
        <f>IF('[1]#export'!A111="","",'[1]#fixed_data'!$B$5)</f>
        <v>Maudsley Charity</v>
      </c>
      <c r="W110" s="6" t="str">
        <f>IF('[1]#export'!A111="","",TEXT('[1]#fixed_data'!$B$7,"yyyy-mm-ddThh:mm:ssZ"))</f>
        <v>2020-11-25T00:00:00Z</v>
      </c>
      <c r="X110" t="str">
        <f>IF('[1]#export'!A111="","",'[1]#fixed_data'!$B$8)</f>
        <v>https://maudsleycharity.org/</v>
      </c>
    </row>
    <row r="111" spans="1:24">
      <c r="A111" t="str">
        <f>IF('[1]#export'!A112="","",IF('[1]#export'!B112="","",CONCATENATE('[1]#fixed_data'!$B$1&amp;'[1]#export'!B112)))</f>
        <v>360G-MaudsleyCharity-2521</v>
      </c>
      <c r="B111" t="str">
        <f>IF('[1]#export'!A112="","",IF('[1]#export'!C112="","",'[1]#export'!C112))</f>
        <v>Besstel Foundation COVID-19 Specialist Support Project</v>
      </c>
      <c r="C111" t="str">
        <f>IF('[1]#export'!A112="","",IF('[1]#export'!D112="","",'[1]#export'!D112))</f>
        <v>This project is intended to support people from Black African descent in South London with mental and emotional health difficulties through the period of the COVID-19 pandemic. Ongoing Outreach work has highlighted the exacerbation of existing stress and conduct disorders among vulnerable families. These include anxiety, depression,self-harm drug and substance misuse among older service users. Within the younger cohort, there is evidence of the prevalence of eating disorders and associated weight management problems  and disconduct such as bullying, opppositional  and aggressive behaviour. This project will also support a basic food supply programme to mitigate economic pressures.</v>
      </c>
      <c r="D111" t="str">
        <f>IF('[1]#export'!A112="","",'[1]#fixed_data'!$B$2)</f>
        <v>GBP</v>
      </c>
      <c r="E111">
        <f>IF('[1]#export'!A112="","",IF('[1]#export'!E112="","",'[1]#export'!E112))</f>
        <v>3000</v>
      </c>
      <c r="F111">
        <f>IF('[1]#export'!A112="","",IF('[1]#export'!F112="",'[1]#export'!E112,'[1]#export'!F112))</f>
        <v>3000</v>
      </c>
      <c r="G111" s="5" t="str">
        <f>IF('[1]#export'!A112="","",IF('[1]#export'!G112&lt;&gt;"",TEXT('[1]#export'!G112,"yyyy-mm-dd"),TEXT('[1]#export'!H112,"yyyy-mm-dd")))</f>
        <v>2020-09-03</v>
      </c>
      <c r="H111" s="5" t="str">
        <f>IF('[1]#export'!A112="","",IF('[1]#export'!H112="","",TEXT('[1]#export'!H112,"yyyy-mm-dd")))</f>
        <v>2020-09-01</v>
      </c>
      <c r="I111" s="5" t="str">
        <f>IF('[1]#export'!A112="","",IF('[1]#export'!I112="","",TEXT('[1]#export'!I112,"yyyy-mm-dd")))</f>
        <v>2020-12-01</v>
      </c>
      <c r="J111">
        <f>IF('[1]#export'!A112="","",IF('[1]#export'!J112="","",'[1]#export'!J112))</f>
        <v>3</v>
      </c>
      <c r="K111" t="str">
        <f>IF('[1]#export'!A112="","",IF('[1]#export'!K112="King's College London","GB-EDU-133874",IF('[1]#export'!K112="South London and Maudsley NHS Foundation Trust","GB-NHS-RV5",IF('[1]#export'!K112="Bethlem Gallery Projects Ltd","GB-COH-08194872",IF(AND(M111="",N111=""),'[1]#fixed_data'!$B$3&amp;SUBSTITUTE(L111," ","-"),IF(M111="","GB-COH-"&amp;N111,IF(LEFT(M111,2)="SC","GB-SC-"&amp;M111,IF(AND(LEFT(M111,1)="1",LEN(M111)=6),"GB-NIC-"&amp;2,"GB-CHC-"&amp;M111))))))))</f>
        <v>GB-CHC-1183635</v>
      </c>
      <c r="L111" t="str">
        <f>IF('[1]#export'!A112="","",IF('[1]#export'!K112="","",'[1]#export'!K112))</f>
        <v>Besstel Child and Adult Psychiatry Foundation</v>
      </c>
      <c r="M111">
        <f>IF('[1]#export'!A112="","",IF('[1]#export'!L112="","",'[1]#export'!L112))</f>
        <v>1183635</v>
      </c>
      <c r="N111" t="str">
        <f>IF('[1]#export'!A112="","",IF('[1]#export'!M112="","",TEXT('[1]#export'!M112,"00000000")))</f>
        <v>CE017648</v>
      </c>
      <c r="O111" t="str">
        <f>IF('[1]#export'!A112="","",IF('[1]#export'!N112="","",'[1]#export'!N112))</f>
        <v>London</v>
      </c>
      <c r="P111" t="str">
        <f>IF('[1]#export'!A112="","",IF('[1]#export'!O112="","",'[1]#export'!O112))</f>
        <v>United Kingdom</v>
      </c>
      <c r="Q111" t="str">
        <f>IF('[1]#export'!A112="","",IF('[1]#export'!Q112="","",'[1]#export'!Q112))</f>
        <v>Victoria</v>
      </c>
      <c r="R111" t="str">
        <f>IF('[1]#export'!A112="","",IF('[1]#export'!P112="","",'[1]#export'!P112))</f>
        <v>E05009386</v>
      </c>
      <c r="S111" t="str">
        <f>IF('[1]#export'!A112="","",IF(LEFT('[1]#export'!P112,3)="E05","WD",IF(LEFT('[1]#export'!P112,3)="E09","LONB","")))</f>
        <v>WD</v>
      </c>
      <c r="T111" t="str">
        <f>IF('[1]#export'!A112="","",IF('[1]#export'!R112="","",'[1]#export'!R112))</f>
        <v>COVID-19 Emergency Grant</v>
      </c>
      <c r="U111" t="str">
        <f>IF('[1]#export'!A112="","",'[1]#fixed_data'!$B$4)</f>
        <v>GB-CHC-1175877</v>
      </c>
      <c r="V111" t="str">
        <f>IF('[1]#export'!A112="","",'[1]#fixed_data'!$B$5)</f>
        <v>Maudsley Charity</v>
      </c>
      <c r="W111" s="6" t="str">
        <f>IF('[1]#export'!A112="","",TEXT('[1]#fixed_data'!$B$7,"yyyy-mm-ddThh:mm:ssZ"))</f>
        <v>2020-11-25T00:00:00Z</v>
      </c>
      <c r="X111" t="str">
        <f>IF('[1]#export'!A112="","",'[1]#fixed_data'!$B$8)</f>
        <v>https://maudsleycharity.org/</v>
      </c>
    </row>
    <row r="112" spans="1:24">
      <c r="A112" t="str">
        <f>IF('[1]#export'!A113="","",IF('[1]#export'!B113="","",CONCATENATE('[1]#fixed_data'!$B$1&amp;'[1]#export'!B113)))</f>
        <v>360G-MaudsleyCharity-2522</v>
      </c>
      <c r="B112" t="str">
        <f>IF('[1]#export'!A113="","",IF('[1]#export'!C113="","",'[1]#export'!C113))</f>
        <v>Artwork to mark the first International Year of the Nurse &amp; Midwife in SLaM.</v>
      </c>
      <c r="C112" t="str">
        <f>IF('[1]#export'!A113="","",IF('[1]#export'!D113="","",'[1]#export'!D113))</f>
        <v>Bethlem Gallery to commission, prepare &amp; install an artwork to mark the 1st International Year of the Nurse &amp; Midwife in SLaM. The artwork will be displayed in the foyer at Maudsley Hospital – an image of the finished art work will be presented on a postcard and sent to all the current nurses in SLaM. Postcards will have a message to thank SLaM nurses for their contributions during this challenging year.</v>
      </c>
      <c r="D112" t="str">
        <f>IF('[1]#export'!A113="","",'[1]#fixed_data'!$B$2)</f>
        <v>GBP</v>
      </c>
      <c r="E112">
        <f>IF('[1]#export'!A113="","",IF('[1]#export'!E113="","",'[1]#export'!E113))</f>
        <v>5000</v>
      </c>
      <c r="F112">
        <f>IF('[1]#export'!A113="","",IF('[1]#export'!F113="",'[1]#export'!E113,'[1]#export'!F113))</f>
        <v>5000</v>
      </c>
      <c r="G112" s="5" t="str">
        <f>IF('[1]#export'!A113="","",IF('[1]#export'!G113&lt;&gt;"",TEXT('[1]#export'!G113,"yyyy-mm-dd"),TEXT('[1]#export'!H113,"yyyy-mm-dd")))</f>
        <v>2020-09-18</v>
      </c>
      <c r="H112" s="5" t="str">
        <f>IF('[1]#export'!A113="","",IF('[1]#export'!H113="","",TEXT('[1]#export'!H113,"yyyy-mm-dd")))</f>
        <v>2020-09-04</v>
      </c>
      <c r="I112" s="5" t="str">
        <f>IF('[1]#export'!A113="","",IF('[1]#export'!I113="","",TEXT('[1]#export'!I113,"yyyy-mm-dd")))</f>
        <v>2021-01-04</v>
      </c>
      <c r="J112">
        <f>IF('[1]#export'!A113="","",IF('[1]#export'!J113="","",'[1]#export'!J113))</f>
        <v>4</v>
      </c>
      <c r="K112" t="str">
        <f>IF('[1]#export'!A113="","",IF('[1]#export'!K113="King's College London","GB-EDU-133874",IF('[1]#export'!K113="South London and Maudsley NHS Foundation Trust","GB-NHS-RV5",IF('[1]#export'!K113="Bethlem Gallery Projects Ltd","GB-COH-08194872",IF(AND(M112="",N112=""),'[1]#fixed_data'!$B$3&amp;SUBSTITUTE(L112," ","-"),IF(M112="","GB-COH-"&amp;N112,IF(LEFT(M112,2)="SC","GB-SC-"&amp;M112,IF(AND(LEFT(M112,1)="1",LEN(M112)=6),"GB-NIC-"&amp;2,"GB-CHC-"&amp;M112))))))))</f>
        <v>GB-COH-08194872</v>
      </c>
      <c r="L112" t="str">
        <f>IF('[1]#export'!A113="","",IF('[1]#export'!K113="","",'[1]#export'!K113))</f>
        <v>Bethlem Gallery Projects Ltd</v>
      </c>
      <c r="M112" t="str">
        <f>IF('[1]#export'!A113="","",IF('[1]#export'!L113="","",'[1]#export'!L113))</f>
        <v>1055440-3</v>
      </c>
      <c r="N112" t="str">
        <f>IF('[1]#export'!A113="","",IF('[1]#export'!M113="","",TEXT('[1]#export'!M113,"00000000")))</f>
        <v>08194872</v>
      </c>
      <c r="O112" t="str">
        <f>IF('[1]#export'!A113="","",IF('[1]#export'!N113="","",'[1]#export'!N113))</f>
        <v>London</v>
      </c>
      <c r="P112" t="str">
        <f>IF('[1]#export'!A113="","",IF('[1]#export'!O113="","",'[1]#export'!O113))</f>
        <v>United Kingdom</v>
      </c>
      <c r="Q112" t="str">
        <f>IF('[1]#export'!A113="","",IF('[1]#export'!Q113="","",'[1]#export'!Q113))</f>
        <v>Kelsey and Eden Park</v>
      </c>
      <c r="R112" t="str">
        <f>IF('[1]#export'!A113="","",IF('[1]#export'!P113="","",'[1]#export'!P113))</f>
        <v>E05000120</v>
      </c>
      <c r="S112" t="str">
        <f>IF('[1]#export'!A113="","",IF(LEFT('[1]#export'!P113,3)="E05","WD",IF(LEFT('[1]#export'!P113,3)="E09","LONB","")))</f>
        <v>WD</v>
      </c>
      <c r="T112" t="str">
        <f>IF('[1]#export'!A113="","",IF('[1]#export'!R113="","",'[1]#export'!R113))</f>
        <v>Ad hoc 2020</v>
      </c>
      <c r="U112" t="str">
        <f>IF('[1]#export'!A113="","",'[1]#fixed_data'!$B$4)</f>
        <v>GB-CHC-1175877</v>
      </c>
      <c r="V112" t="str">
        <f>IF('[1]#export'!A113="","",'[1]#fixed_data'!$B$5)</f>
        <v>Maudsley Charity</v>
      </c>
      <c r="W112" s="6" t="str">
        <f>IF('[1]#export'!A113="","",TEXT('[1]#fixed_data'!$B$7,"yyyy-mm-ddThh:mm:ssZ"))</f>
        <v>2020-11-25T00:00:00Z</v>
      </c>
      <c r="X112" t="str">
        <f>IF('[1]#export'!A113="","",'[1]#fixed_data'!$B$8)</f>
        <v>https://maudsleycharity.org/</v>
      </c>
    </row>
    <row r="113" spans="1:24">
      <c r="A113" t="str">
        <f>IF('[1]#export'!A114="","",IF('[1]#export'!B114="","",CONCATENATE('[1]#fixed_data'!$B$1&amp;'[1]#export'!B114)))</f>
        <v>360G-MaudsleyCharity-2523</v>
      </c>
      <c r="B113" t="str">
        <f>IF('[1]#export'!A114="","",IF('[1]#export'!C114="","",'[1]#export'!C114))</f>
        <v>Update to DISCOVER clinical materials to reflect the impact of COVID-19 on teenagers' lived experiences</v>
      </c>
      <c r="C113" t="str">
        <f>IF('[1]#export'!A114="","",IF('[1]#export'!D114="","",'[1]#export'!D114))</f>
        <v>A project to ensure that DISCOVER programmes remain in tune with the lived experiences of teenagers in 2020, now that they have experienced the impact of COVID-19. This will include updating the four DISCOVER film characters and the therapeutic vignettes that form the backbone of the DISCOVER workshop. The film materials were designed to convey the realistic life concerns of teenagers, and offer peer-led, therapeutic solutions. Current film materials will be adapted to reference the contextual personal, academic and social challenges which COVID has created for older teenagers, as they adjust to 'new normal' in their lives.</v>
      </c>
      <c r="D113" t="str">
        <f>IF('[1]#export'!A114="","",'[1]#fixed_data'!$B$2)</f>
        <v>GBP</v>
      </c>
      <c r="E113">
        <f>IF('[1]#export'!A114="","",IF('[1]#export'!E114="","",'[1]#export'!E114))</f>
        <v>10000</v>
      </c>
      <c r="F113">
        <f>IF('[1]#export'!A114="","",IF('[1]#export'!F114="",'[1]#export'!E114,'[1]#export'!F114))</f>
        <v>10000</v>
      </c>
      <c r="G113" s="5" t="str">
        <f>IF('[1]#export'!A114="","",IF('[1]#export'!G114&lt;&gt;"",TEXT('[1]#export'!G114,"yyyy-mm-dd"),TEXT('[1]#export'!H114,"yyyy-mm-dd")))</f>
        <v>2020-09-24</v>
      </c>
      <c r="H113" s="5" t="str">
        <f>IF('[1]#export'!A114="","",IF('[1]#export'!H114="","",TEXT('[1]#export'!H114,"yyyy-mm-dd")))</f>
        <v>2020-09-21</v>
      </c>
      <c r="I113" s="5" t="str">
        <f>IF('[1]#export'!A114="","",IF('[1]#export'!I114="","",TEXT('[1]#export'!I114,"yyyy-mm-dd")))</f>
        <v>2020-11-21</v>
      </c>
      <c r="J113">
        <f>IF('[1]#export'!A114="","",IF('[1]#export'!J114="","",'[1]#export'!J114))</f>
        <v>2</v>
      </c>
      <c r="K113" t="str">
        <f>IF('[1]#export'!A114="","",IF('[1]#export'!K114="King's College London","GB-EDU-133874",IF('[1]#export'!K114="South London and Maudsley NHS Foundation Trust","GB-NHS-RV5",IF('[1]#export'!K114="Bethlem Gallery Projects Ltd","GB-COH-08194872",IF(AND(M113="",N113=""),'[1]#fixed_data'!$B$3&amp;SUBSTITUTE(L113," ","-"),IF(M113="","GB-COH-"&amp;N113,IF(LEFT(M113,2)="SC","GB-SC-"&amp;M113,IF(AND(LEFT(M113,1)="1",LEN(M113)=6),"GB-NIC-"&amp;2,"GB-CHC-"&amp;M113))))))))</f>
        <v>GB-NHS-RV5</v>
      </c>
      <c r="L113" t="str">
        <f>IF('[1]#export'!A114="","",IF('[1]#export'!K114="","",'[1]#export'!K114))</f>
        <v>South London and Maudsley NHS Foundation Trust</v>
      </c>
      <c r="M113" t="str">
        <f>IF('[1]#export'!A114="","",IF('[1]#export'!L114="","",'[1]#export'!L114))</f>
        <v/>
      </c>
      <c r="N113" t="str">
        <f>IF('[1]#export'!A114="","",IF('[1]#export'!M114="","",TEXT('[1]#export'!M114,"00000000")))</f>
        <v/>
      </c>
      <c r="O113" t="str">
        <f>IF('[1]#export'!A114="","",IF('[1]#export'!N114="","",'[1]#export'!N114))</f>
        <v>London</v>
      </c>
      <c r="P113" t="str">
        <f>IF('[1]#export'!A114="","",IF('[1]#export'!O114="","",'[1]#export'!O114))</f>
        <v>United Kingdom</v>
      </c>
      <c r="Q113" t="str">
        <f>IF('[1]#export'!A114="","",IF('[1]#export'!Q114="","",'[1]#export'!Q114))</f>
        <v>Kelsey and Eden Park</v>
      </c>
      <c r="R113" t="str">
        <f>IF('[1]#export'!A114="","",IF('[1]#export'!P114="","",'[1]#export'!P114))</f>
        <v>E05000120</v>
      </c>
      <c r="S113" t="str">
        <f>IF('[1]#export'!A114="","",IF(LEFT('[1]#export'!P114,3)="E05","WD",IF(LEFT('[1]#export'!P114,3)="E09","LONB","")))</f>
        <v>WD</v>
      </c>
      <c r="T113" t="str">
        <f>IF('[1]#export'!A114="","",IF('[1]#export'!R114="","",'[1]#export'!R114))</f>
        <v>COVID-19 Emergency Grant</v>
      </c>
      <c r="U113" t="str">
        <f>IF('[1]#export'!A114="","",'[1]#fixed_data'!$B$4)</f>
        <v>GB-CHC-1175877</v>
      </c>
      <c r="V113" t="str">
        <f>IF('[1]#export'!A114="","",'[1]#fixed_data'!$B$5)</f>
        <v>Maudsley Charity</v>
      </c>
      <c r="W113" s="6" t="str">
        <f>IF('[1]#export'!A114="","",TEXT('[1]#fixed_data'!$B$7,"yyyy-mm-ddThh:mm:ssZ"))</f>
        <v>2020-11-25T00:00:00Z</v>
      </c>
      <c r="X113" t="str">
        <f>IF('[1]#export'!A114="","",'[1]#fixed_data'!$B$8)</f>
        <v>https://maudsleycharity.org/</v>
      </c>
    </row>
    <row r="114" spans="1:24">
      <c r="A114" t="str">
        <f>IF('[1]#export'!A115="","",IF('[1]#export'!B115="","",CONCATENATE('[1]#fixed_data'!$B$1&amp;'[1]#export'!B115)))</f>
        <v>360G-MaudsleyCharity-2524</v>
      </c>
      <c r="B114" t="str">
        <f>IF('[1]#export'!A115="","",IF('[1]#export'!C115="","",'[1]#export'!C115))</f>
        <v>SLaM COVID-19 response: Education And Employment Focused Individual Placement And Support (IPS) Within Early Detection For Psychosis Services</v>
      </c>
      <c r="C114" t="str">
        <f>IF('[1]#export'!A115="","",IF('[1]#export'!D115="","",'[1]#export'!D115))</f>
        <v>Implementing Individual Placement and Support focusing on both Education and Employment goals within SLaM Early Detection for Psychosis services. The main goal is to reduce social and functional impairment that characterises this client group. This project will generate new evidence base and improve service delivery, and respond to COVID-19 restrictions.</v>
      </c>
      <c r="D114" t="str">
        <f>IF('[1]#export'!A115="","",'[1]#fixed_data'!$B$2)</f>
        <v>GBP</v>
      </c>
      <c r="E114">
        <f>IF('[1]#export'!A115="","",IF('[1]#export'!E115="","",'[1]#export'!E115))</f>
        <v>8822.51</v>
      </c>
      <c r="F114">
        <f>IF('[1]#export'!A115="","",IF('[1]#export'!F115="",'[1]#export'!E115,'[1]#export'!F115))</f>
        <v>8822.51</v>
      </c>
      <c r="G114" s="5" t="str">
        <f>IF('[1]#export'!A115="","",IF('[1]#export'!G115&lt;&gt;"",TEXT('[1]#export'!G115,"yyyy-mm-dd"),TEXT('[1]#export'!H115,"yyyy-mm-dd")))</f>
        <v>2020-10-14</v>
      </c>
      <c r="H114" s="5" t="str">
        <f>IF('[1]#export'!A115="","",IF('[1]#export'!H115="","",TEXT('[1]#export'!H115,"yyyy-mm-dd")))</f>
        <v>2020-12-16</v>
      </c>
      <c r="I114" s="5" t="str">
        <f>IF('[1]#export'!A115="","",IF('[1]#export'!I115="","",TEXT('[1]#export'!I115,"yyyy-mm-dd")))</f>
        <v>2021-04-16</v>
      </c>
      <c r="J114">
        <f>IF('[1]#export'!A115="","",IF('[1]#export'!J115="","",'[1]#export'!J115))</f>
        <v>4</v>
      </c>
      <c r="K114" t="str">
        <f>IF('[1]#export'!A115="","",IF('[1]#export'!K115="King's College London","GB-EDU-133874",IF('[1]#export'!K115="South London and Maudsley NHS Foundation Trust","GB-NHS-RV5",IF('[1]#export'!K115="Bethlem Gallery Projects Ltd","GB-COH-08194872",IF(AND(M114="",N114=""),'[1]#fixed_data'!$B$3&amp;SUBSTITUTE(L114," ","-"),IF(M114="","GB-COH-"&amp;N114,IF(LEFT(M114,2)="SC","GB-SC-"&amp;M114,IF(AND(LEFT(M114,1)="1",LEN(M114)=6),"GB-NIC-"&amp;2,"GB-CHC-"&amp;M114))))))))</f>
        <v>GB-EDU-133874</v>
      </c>
      <c r="L114" t="str">
        <f>IF('[1]#export'!A115="","",IF('[1]#export'!K115="","",'[1]#export'!K115))</f>
        <v>King's College London</v>
      </c>
      <c r="M114" t="str">
        <f>IF('[1]#export'!A115="","",IF('[1]#export'!L115="","",'[1]#export'!L115))</f>
        <v/>
      </c>
      <c r="N114" t="str">
        <f>IF('[1]#export'!A115="","",IF('[1]#export'!M115="","",TEXT('[1]#export'!M115,"00000000")))</f>
        <v/>
      </c>
      <c r="O114" t="str">
        <f>IF('[1]#export'!A115="","",IF('[1]#export'!N115="","",'[1]#export'!N115))</f>
        <v>London</v>
      </c>
      <c r="P114" t="str">
        <f>IF('[1]#export'!A115="","",IF('[1]#export'!O115="","",'[1]#export'!O115))</f>
        <v>United Kingdom</v>
      </c>
      <c r="Q114" t="str">
        <f>IF('[1]#export'!A115="","",IF('[1]#export'!Q115="","",'[1]#export'!Q115))</f>
        <v>St James's</v>
      </c>
      <c r="R114" t="str">
        <f>IF('[1]#export'!A115="","",IF('[1]#export'!P115="","",'[1]#export'!P115))</f>
        <v>E05000644</v>
      </c>
      <c r="S114" t="str">
        <f>IF('[1]#export'!A115="","",IF(LEFT('[1]#export'!P115,3)="E05","WD",IF(LEFT('[1]#export'!P115,3)="E09","LONB","")))</f>
        <v>WD</v>
      </c>
      <c r="T114" t="str">
        <f>IF('[1]#export'!A115="","",IF('[1]#export'!R115="","",'[1]#export'!R115))</f>
        <v>COVID-19 Emergency Grant</v>
      </c>
      <c r="U114" t="str">
        <f>IF('[1]#export'!A115="","",'[1]#fixed_data'!$B$4)</f>
        <v>GB-CHC-1175877</v>
      </c>
      <c r="V114" t="str">
        <f>IF('[1]#export'!A115="","",'[1]#fixed_data'!$B$5)</f>
        <v>Maudsley Charity</v>
      </c>
      <c r="W114" s="6" t="str">
        <f>IF('[1]#export'!A115="","",TEXT('[1]#fixed_data'!$B$7,"yyyy-mm-ddThh:mm:ssZ"))</f>
        <v>2020-11-25T00:00:00Z</v>
      </c>
      <c r="X114" t="str">
        <f>IF('[1]#export'!A115="","",'[1]#fixed_data'!$B$8)</f>
        <v>https://maudsleycharity.org/</v>
      </c>
    </row>
    <row r="115" spans="1:24">
      <c r="A115" t="str">
        <f>IF('[1]#export'!A116="","",IF('[1]#export'!B116="","",CONCATENATE('[1]#fixed_data'!$B$1&amp;'[1]#export'!B116)))</f>
        <v>360G-MaudsleyCharity-2525</v>
      </c>
      <c r="B115" t="str">
        <f>IF('[1]#export'!A116="","",IF('[1]#export'!C116="","",'[1]#export'!C116))</f>
        <v>Mental Health Research Group COVID-19 response</v>
      </c>
      <c r="C115" t="str">
        <f>IF('[1]#export'!A116="","",IF('[1]#export'!D116="","",'[1]#export'!D116))</f>
        <v>Project to address entrenched fragmentation of mental health research and ongoing tension across the sector, particularly regarding what constitutes evidence, who has it and what should be used to inform both policy and practice. Pilot phase funding awarded to initiate the project concept, undertake the scoping work required and to test the membership profile of the Mental Health Research Group. This phase will create the evidence required for developing a robust funding proposal to engage key research funders for the remainder of the work. The Group will harness the expertise and experience across the sector, including, research funding agencies; researchers; people with lived experience; and all those providing support and services to understand: 1. How to build a cross sector view on priorities for mental health informed by wealth of data and evidence from across and beyond the sector; 2. How the mental health sector has and is responding to the needs of the most vulnerable and where the gaps are in research to support/help those in the greatest need; 3. Create a model of collaborative working that can be built upon for the future of mental health research.</v>
      </c>
      <c r="D115" t="str">
        <f>IF('[1]#export'!A116="","",'[1]#fixed_data'!$B$2)</f>
        <v>GBP</v>
      </c>
      <c r="E115">
        <f>IF('[1]#export'!A116="","",IF('[1]#export'!E116="","",'[1]#export'!E116))</f>
        <v>10000</v>
      </c>
      <c r="F115">
        <f>IF('[1]#export'!A116="","",IF('[1]#export'!F116="",'[1]#export'!E116,'[1]#export'!F116))</f>
        <v>10000</v>
      </c>
      <c r="G115" s="5" t="str">
        <f>IF('[1]#export'!A116="","",IF('[1]#export'!G116&lt;&gt;"",TEXT('[1]#export'!G116,"yyyy-mm-dd"),TEXT('[1]#export'!H116,"yyyy-mm-dd")))</f>
        <v>2020-10-01</v>
      </c>
      <c r="H115" s="5" t="str">
        <f>IF('[1]#export'!A116="","",IF('[1]#export'!H116="","",TEXT('[1]#export'!H116,"yyyy-mm-dd")))</f>
        <v>2020-10-01</v>
      </c>
      <c r="I115" s="5" t="str">
        <f>IF('[1]#export'!A116="","",IF('[1]#export'!I116="","",TEXT('[1]#export'!I116,"yyyy-mm-dd")))</f>
        <v>2021-01-01</v>
      </c>
      <c r="J115">
        <f>IF('[1]#export'!A116="","",IF('[1]#export'!J116="","",'[1]#export'!J116))</f>
        <v>3</v>
      </c>
      <c r="K115" t="str">
        <f>IF('[1]#export'!A116="","",IF('[1]#export'!K116="King's College London","GB-EDU-133874",IF('[1]#export'!K116="South London and Maudsley NHS Foundation Trust","GB-NHS-RV5",IF('[1]#export'!K116="Bethlem Gallery Projects Ltd","GB-COH-08194872",IF(AND(M115="",N115=""),'[1]#fixed_data'!$B$3&amp;SUBSTITUTE(L115," ","-"),IF(M115="","GB-COH-"&amp;N115,IF(LEFT(M115,2)="SC","GB-SC-"&amp;M115,IF(AND(LEFT(M115,1)="1",LEN(M115)=6),"GB-NIC-"&amp;2,"GB-CHC-"&amp;M115))))))))</f>
        <v>GB-CHC-1091156</v>
      </c>
      <c r="L115" t="str">
        <f>IF('[1]#export'!A116="","",IF('[1]#export'!K116="","",'[1]#export'!K116))</f>
        <v>Centre for Mental Health</v>
      </c>
      <c r="M115">
        <f>IF('[1]#export'!A116="","",IF('[1]#export'!L116="","",'[1]#export'!L116))</f>
        <v>1091156</v>
      </c>
      <c r="N115" t="str">
        <f>IF('[1]#export'!A116="","",IF('[1]#export'!M116="","",TEXT('[1]#export'!M116,"00000000")))</f>
        <v>04373019</v>
      </c>
      <c r="O115" t="str">
        <f>IF('[1]#export'!A116="","",IF('[1]#export'!N116="","",'[1]#export'!N116))</f>
        <v>London</v>
      </c>
      <c r="P115" t="str">
        <f>IF('[1]#export'!A116="","",IF('[1]#export'!O116="","",'[1]#export'!O116))</f>
        <v>United Kingdom</v>
      </c>
      <c r="Q115" t="str">
        <f>IF('[1]#export'!A116="","",IF('[1]#export'!Q116="","",'[1]#export'!Q116))</f>
        <v>St George's</v>
      </c>
      <c r="R115" t="str">
        <f>IF('[1]#export'!A116="","",IF('[1]#export'!P116="","",'[1]#export'!P116))</f>
        <v>E05011114</v>
      </c>
      <c r="S115" t="str">
        <f>IF('[1]#export'!A116="","",IF(LEFT('[1]#export'!P116,3)="E05","WD",IF(LEFT('[1]#export'!P116,3)="E09","LONB","")))</f>
        <v>WD</v>
      </c>
      <c r="T115" t="str">
        <f>IF('[1]#export'!A116="","",IF('[1]#export'!R116="","",'[1]#export'!R116))</f>
        <v>COVID-19 Emergency Grant</v>
      </c>
      <c r="U115" t="str">
        <f>IF('[1]#export'!A116="","",'[1]#fixed_data'!$B$4)</f>
        <v>GB-CHC-1175877</v>
      </c>
      <c r="V115" t="str">
        <f>IF('[1]#export'!A116="","",'[1]#fixed_data'!$B$5)</f>
        <v>Maudsley Charity</v>
      </c>
      <c r="W115" s="6" t="str">
        <f>IF('[1]#export'!A116="","",TEXT('[1]#fixed_data'!$B$7,"yyyy-mm-ddThh:mm:ssZ"))</f>
        <v>2020-11-25T00:00:00Z</v>
      </c>
      <c r="X115" t="str">
        <f>IF('[1]#export'!A116="","",'[1]#fixed_data'!$B$8)</f>
        <v>https://maudsleycharity.org/</v>
      </c>
    </row>
    <row r="116" spans="1:24">
      <c r="A116" t="str">
        <f>IF('[1]#export'!A117="","",IF('[1]#export'!B117="","",CONCATENATE('[1]#fixed_data'!$B$1&amp;'[1]#export'!B117)))</f>
        <v>360G-MaudsleyCharity-0</v>
      </c>
      <c r="B116" t="str">
        <f>IF('[1]#export'!A117="","",IF('[1]#export'!C117="","",'[1]#export'!C117))</f>
        <v>Anchor Partner: Smile 2019</v>
      </c>
      <c r="C116" t="str">
        <f>IF('[1]#export'!A117="","",IF('[1]#export'!D117="","",'[1]#export'!D117))</f>
        <v>The Smile scheme allows any SLaM member to apply for up to £750 for a project / idea that will benefit at least three service users / carers.</v>
      </c>
      <c r="D116" t="str">
        <f>IF('[1]#export'!A117="","",'[1]#fixed_data'!$B$2)</f>
        <v>GBP</v>
      </c>
      <c r="E116">
        <f>IF('[1]#export'!A117="","",IF('[1]#export'!E117="","",'[1]#export'!E117))</f>
        <v>56008.91</v>
      </c>
      <c r="F116">
        <f>IF('[1]#export'!A117="","",IF('[1]#export'!F117="",'[1]#export'!E117,'[1]#export'!F117))</f>
        <v>56008.91</v>
      </c>
      <c r="G116" s="5" t="str">
        <f>IF('[1]#export'!A117="","",IF('[1]#export'!G117&lt;&gt;"",TEXT('[1]#export'!G117,"yyyy-mm-dd"),TEXT('[1]#export'!H117,"yyyy-mm-dd")))</f>
        <v>2019-06-01</v>
      </c>
      <c r="H116" s="5" t="str">
        <f>IF('[1]#export'!A117="","",IF('[1]#export'!H117="","",TEXT('[1]#export'!H117,"yyyy-mm-dd")))</f>
        <v>2019-09-01</v>
      </c>
      <c r="I116" s="5" t="str">
        <f>IF('[1]#export'!A117="","",IF('[1]#export'!I117="","",TEXT('[1]#export'!I117,"yyyy-mm-dd")))</f>
        <v>2020-09-01</v>
      </c>
      <c r="J116">
        <f>IF('[1]#export'!A117="","",IF('[1]#export'!J117="","",'[1]#export'!J117))</f>
        <v>12</v>
      </c>
      <c r="K116" t="str">
        <f>IF('[1]#export'!A117="","",IF('[1]#export'!K117="King's College London","GB-EDU-133874",IF('[1]#export'!K117="South London and Maudsley NHS Foundation Trust","GB-NHS-RV5",IF('[1]#export'!K117="Bethlem Gallery Projects Ltd","GB-COH-08194872",IF(AND(M116="",N116=""),'[1]#fixed_data'!$B$3&amp;SUBSTITUTE(L116," ","-"),IF(M116="","GB-COH-"&amp;N116,IF(LEFT(M116,2)="SC","GB-SC-"&amp;M116,IF(AND(LEFT(M116,1)="1",LEN(M116)=6),"GB-NIC-"&amp;2,"GB-CHC-"&amp;M116))))))))</f>
        <v>GB-NHS-RV5</v>
      </c>
      <c r="L116" t="str">
        <f>IF('[1]#export'!A117="","",IF('[1]#export'!K117="","",'[1]#export'!K117))</f>
        <v>South London and Maudsley NHS Foundation Trust</v>
      </c>
      <c r="M116" t="str">
        <f>IF('[1]#export'!A117="","",IF('[1]#export'!L117="","",'[1]#export'!L117))</f>
        <v/>
      </c>
      <c r="N116" t="str">
        <f>IF('[1]#export'!A117="","",IF('[1]#export'!M117="","",TEXT('[1]#export'!M117,"00000000")))</f>
        <v/>
      </c>
      <c r="O116" t="str">
        <f>IF('[1]#export'!A117="","",IF('[1]#export'!N117="","",'[1]#export'!N117))</f>
        <v>London</v>
      </c>
      <c r="P116" t="str">
        <f>IF('[1]#export'!A117="","",IF('[1]#export'!O117="","",'[1]#export'!O117))</f>
        <v>United Kingdom</v>
      </c>
      <c r="Q116" t="str">
        <f>IF('[1]#export'!A117="","",IF('[1]#export'!Q117="","",'[1]#export'!Q117))</f>
        <v>Kelsey and Eden Park</v>
      </c>
      <c r="R116" t="str">
        <f>IF('[1]#export'!A117="","",IF('[1]#export'!P117="","",'[1]#export'!P117))</f>
        <v>E05000120</v>
      </c>
      <c r="S116" t="str">
        <f>IF('[1]#export'!A117="","",IF(LEFT('[1]#export'!P117,3)="E05","WD",IF(LEFT('[1]#export'!P117,3)="E09","LONB","")))</f>
        <v>WD</v>
      </c>
      <c r="T116" t="str">
        <f>IF('[1]#export'!A117="","",IF('[1]#export'!R117="","",'[1]#export'!R117))</f>
        <v>SLaM 2019</v>
      </c>
      <c r="U116" t="str">
        <f>IF('[1]#export'!A117="","",'[1]#fixed_data'!$B$4)</f>
        <v>GB-CHC-1175877</v>
      </c>
      <c r="V116" t="str">
        <f>IF('[1]#export'!A117="","",'[1]#fixed_data'!$B$5)</f>
        <v>Maudsley Charity</v>
      </c>
      <c r="W116" s="6" t="str">
        <f>IF('[1]#export'!A117="","",TEXT('[1]#fixed_data'!$B$7,"yyyy-mm-ddThh:mm:ssZ"))</f>
        <v>2020-11-25T00:00:00Z</v>
      </c>
      <c r="X116" t="str">
        <f>IF('[1]#export'!A117="","",'[1]#fixed_data'!$B$8)</f>
        <v>https://maudsleycharity.org/</v>
      </c>
    </row>
    <row r="117" spans="1:24">
      <c r="A117" t="str">
        <f>IF('[1]#export'!A118="","",IF('[1]#export'!B118="","",CONCATENATE('[1]#fixed_data'!$B$1&amp;'[1]#export'!B118)))</f>
        <v/>
      </c>
      <c r="B117" t="str">
        <f>IF('[1]#export'!A118="","",IF('[1]#export'!C118="","",'[1]#export'!C118))</f>
        <v/>
      </c>
      <c r="C117" t="str">
        <f>IF('[1]#export'!A118="","",IF('[1]#export'!D118="","",'[1]#export'!D118))</f>
        <v/>
      </c>
      <c r="D117" t="str">
        <f>IF('[1]#export'!A118="","",'[1]#fixed_data'!$B$2)</f>
        <v/>
      </c>
      <c r="E117" t="str">
        <f>IF('[1]#export'!A118="","",IF('[1]#export'!E118="","",'[1]#export'!E118))</f>
        <v/>
      </c>
      <c r="F117" t="str">
        <f>IF('[1]#export'!A118="","",IF('[1]#export'!F118="",'[1]#export'!E118,'[1]#export'!F118))</f>
        <v/>
      </c>
      <c r="G117" s="5" t="str">
        <f>IF('[1]#export'!A118="","",IF('[1]#export'!G118&lt;&gt;"",TEXT('[1]#export'!G118,"yyyy-mm-dd"),TEXT('[1]#export'!H118,"yyyy-mm-dd")))</f>
        <v/>
      </c>
      <c r="H117" s="5" t="str">
        <f>IF('[1]#export'!A118="","",IF('[1]#export'!H118="","",TEXT('[1]#export'!H118,"yyyy-mm-dd")))</f>
        <v/>
      </c>
      <c r="I117" s="5" t="str">
        <f>IF('[1]#export'!A118="","",IF('[1]#export'!I118="","",TEXT('[1]#export'!I118,"yyyy-mm-dd")))</f>
        <v/>
      </c>
      <c r="J117" t="str">
        <f>IF('[1]#export'!A118="","",IF('[1]#export'!J118="","",'[1]#export'!J118))</f>
        <v/>
      </c>
      <c r="K117" t="str">
        <f>IF('[1]#export'!A118="","",IF('[1]#export'!K118="King's College London","GB-EDU-133874",IF('[1]#export'!K118="South London and Maudsley NHS Foundation Trust","GB-NHS-RV5",IF('[1]#export'!K118="Bethlem Gallery Projects Ltd","GB-COH-08194872",IF(AND(M117="",N117=""),'[1]#fixed_data'!$B$3&amp;SUBSTITUTE(L117," ","-"),IF(M117="","GB-COH-"&amp;N117,IF(LEFT(M117,2)="SC","GB-SC-"&amp;M117,IF(AND(LEFT(M117,1)="1",LEN(M117)=6),"GB-NIC-"&amp;2,"GB-CHC-"&amp;M117))))))))</f>
        <v/>
      </c>
      <c r="L117" t="str">
        <f>IF('[1]#export'!A118="","",IF('[1]#export'!K118="","",'[1]#export'!K118))</f>
        <v/>
      </c>
      <c r="M117" t="str">
        <f>IF('[1]#export'!A118="","",IF('[1]#export'!L118="","",'[1]#export'!L118))</f>
        <v/>
      </c>
      <c r="N117" t="str">
        <f>IF('[1]#export'!A118="","",IF('[1]#export'!M118="","",TEXT('[1]#export'!M118,"00000000")))</f>
        <v/>
      </c>
      <c r="O117" t="str">
        <f>IF('[1]#export'!A118="","",IF('[1]#export'!N118="","",'[1]#export'!N118))</f>
        <v/>
      </c>
      <c r="P117" t="str">
        <f>IF('[1]#export'!A118="","",IF('[1]#export'!O118="","",'[1]#export'!O118))</f>
        <v/>
      </c>
      <c r="Q117" t="str">
        <f>IF('[1]#export'!A118="","",IF('[1]#export'!Q118="","",'[1]#export'!Q118))</f>
        <v/>
      </c>
      <c r="R117" t="str">
        <f>IF('[1]#export'!A118="","",IF('[1]#export'!P118="","",'[1]#export'!P118))</f>
        <v/>
      </c>
      <c r="S117" t="str">
        <f>IF('[1]#export'!A118="","",IF(LEFT('[1]#export'!P118,3)="E05","WD",IF(LEFT('[1]#export'!P118,3)="E09","LONB","")))</f>
        <v/>
      </c>
      <c r="T117" t="str">
        <f>IF('[1]#export'!A118="","",IF('[1]#export'!R118="","",'[1]#export'!R118))</f>
        <v/>
      </c>
      <c r="U117" t="str">
        <f>IF('[1]#export'!A118="","",'[1]#fixed_data'!$B$4)</f>
        <v/>
      </c>
      <c r="V117" t="str">
        <f>IF('[1]#export'!A118="","",'[1]#fixed_data'!$B$5)</f>
        <v/>
      </c>
      <c r="W117" s="6" t="str">
        <f>IF('[1]#export'!A118="","",TEXT('[1]#fixed_data'!$B$7,"yyyy-mm-ddThh:mm:ssZ"))</f>
        <v/>
      </c>
      <c r="X117" t="str">
        <f>IF('[1]#export'!A118="","",'[1]#fixed_data'!$B$8)</f>
        <v/>
      </c>
    </row>
    <row r="118" spans="1:24">
      <c r="A118" t="str">
        <f>IF('[1]#export'!A119="","",IF('[1]#export'!B119="","",CONCATENATE('[1]#fixed_data'!$B$1&amp;'[1]#export'!B119)))</f>
        <v/>
      </c>
      <c r="B118" t="str">
        <f>IF('[1]#export'!A119="","",IF('[1]#export'!C119="","",'[1]#export'!C119))</f>
        <v/>
      </c>
      <c r="C118" t="str">
        <f>IF('[1]#export'!A119="","",IF('[1]#export'!D119="","",'[1]#export'!D119))</f>
        <v/>
      </c>
      <c r="D118" t="str">
        <f>IF('[1]#export'!A119="","",'[1]#fixed_data'!$B$2)</f>
        <v/>
      </c>
      <c r="E118" t="str">
        <f>IF('[1]#export'!A119="","",IF('[1]#export'!E119="","",'[1]#export'!E119))</f>
        <v/>
      </c>
      <c r="F118" t="str">
        <f>IF('[1]#export'!A119="","",IF('[1]#export'!F119="",'[1]#export'!E119,'[1]#export'!F119))</f>
        <v/>
      </c>
      <c r="G118" s="5" t="str">
        <f>IF('[1]#export'!A119="","",IF('[1]#export'!G119&lt;&gt;"",TEXT('[1]#export'!G119,"yyyy-mm-dd"),TEXT('[1]#export'!H119,"yyyy-mm-dd")))</f>
        <v/>
      </c>
      <c r="H118" s="5" t="str">
        <f>IF('[1]#export'!A119="","",IF('[1]#export'!H119="","",TEXT('[1]#export'!H119,"yyyy-mm-dd")))</f>
        <v/>
      </c>
      <c r="I118" s="5" t="str">
        <f>IF('[1]#export'!A119="","",IF('[1]#export'!I119="","",TEXT('[1]#export'!I119,"yyyy-mm-dd")))</f>
        <v/>
      </c>
      <c r="J118" t="str">
        <f>IF('[1]#export'!A119="","",IF('[1]#export'!J119="","",'[1]#export'!J119))</f>
        <v/>
      </c>
      <c r="K118" t="str">
        <f>IF('[1]#export'!A119="","",IF('[1]#export'!K119="King's College London","GB-EDU-133874",IF('[1]#export'!K119="South London and Maudsley NHS Foundation Trust","GB-NHS-RV5",IF('[1]#export'!K119="Bethlem Gallery Projects Ltd","GB-COH-08194872",IF(AND(M118="",N118=""),'[1]#fixed_data'!$B$3&amp;SUBSTITUTE(L118," ","-"),IF(M118="","GB-COH-"&amp;N118,IF(LEFT(M118,2)="SC","GB-SC-"&amp;M118,IF(AND(LEFT(M118,1)="1",LEN(M118)=6),"GB-NIC-"&amp;2,"GB-CHC-"&amp;M118))))))))</f>
        <v/>
      </c>
      <c r="L118" t="str">
        <f>IF('[1]#export'!A119="","",IF('[1]#export'!K119="","",'[1]#export'!K119))</f>
        <v/>
      </c>
      <c r="M118" t="str">
        <f>IF('[1]#export'!A119="","",IF('[1]#export'!L119="","",'[1]#export'!L119))</f>
        <v/>
      </c>
      <c r="N118" t="str">
        <f>IF('[1]#export'!A119="","",IF('[1]#export'!M119="","",TEXT('[1]#export'!M119,"00000000")))</f>
        <v/>
      </c>
      <c r="O118" t="str">
        <f>IF('[1]#export'!A119="","",IF('[1]#export'!N119="","",'[1]#export'!N119))</f>
        <v/>
      </c>
      <c r="P118" t="str">
        <f>IF('[1]#export'!A119="","",IF('[1]#export'!O119="","",'[1]#export'!O119))</f>
        <v/>
      </c>
      <c r="Q118" t="str">
        <f>IF('[1]#export'!A119="","",IF('[1]#export'!Q119="","",'[1]#export'!Q119))</f>
        <v/>
      </c>
      <c r="R118" t="str">
        <f>IF('[1]#export'!A119="","",IF('[1]#export'!P119="","",'[1]#export'!P119))</f>
        <v/>
      </c>
      <c r="S118" t="str">
        <f>IF('[1]#export'!A119="","",IF(LEFT('[1]#export'!P119,3)="E05","WD",IF(LEFT('[1]#export'!P119,3)="E09","LONB","")))</f>
        <v/>
      </c>
      <c r="T118" t="str">
        <f>IF('[1]#export'!A119="","",IF('[1]#export'!R119="","",'[1]#export'!R119))</f>
        <v/>
      </c>
      <c r="U118" t="str">
        <f>IF('[1]#export'!A119="","",'[1]#fixed_data'!$B$4)</f>
        <v/>
      </c>
      <c r="V118" t="str">
        <f>IF('[1]#export'!A119="","",'[1]#fixed_data'!$B$5)</f>
        <v/>
      </c>
      <c r="W118" s="6" t="str">
        <f>IF('[1]#export'!A119="","",TEXT('[1]#fixed_data'!$B$7,"yyyy-mm-ddThh:mm:ssZ"))</f>
        <v/>
      </c>
      <c r="X118" t="str">
        <f>IF('[1]#export'!A119="","",'[1]#fixed_data'!$B$8)</f>
        <v/>
      </c>
    </row>
    <row r="119" spans="1:24">
      <c r="A119" t="str">
        <f>IF('[1]#export'!A120="","",IF('[1]#export'!B120="","",CONCATENATE('[1]#fixed_data'!$B$1&amp;'[1]#export'!B120)))</f>
        <v/>
      </c>
      <c r="B119" t="str">
        <f>IF('[1]#export'!A120="","",IF('[1]#export'!C120="","",'[1]#export'!C120))</f>
        <v/>
      </c>
      <c r="C119" t="str">
        <f>IF('[1]#export'!A120="","",IF('[1]#export'!D120="","",'[1]#export'!D120))</f>
        <v/>
      </c>
      <c r="D119" t="str">
        <f>IF('[1]#export'!A120="","",'[1]#fixed_data'!$B$2)</f>
        <v/>
      </c>
      <c r="E119" t="str">
        <f>IF('[1]#export'!A120="","",IF('[1]#export'!E120="","",'[1]#export'!E120))</f>
        <v/>
      </c>
      <c r="F119" t="str">
        <f>IF('[1]#export'!A120="","",IF('[1]#export'!F120="",'[1]#export'!E120,'[1]#export'!F120))</f>
        <v/>
      </c>
      <c r="G119" s="5" t="str">
        <f>IF('[1]#export'!A120="","",IF('[1]#export'!G120&lt;&gt;"",TEXT('[1]#export'!G120,"yyyy-mm-dd"),TEXT('[1]#export'!H120,"yyyy-mm-dd")))</f>
        <v/>
      </c>
      <c r="H119" s="5" t="str">
        <f>IF('[1]#export'!A120="","",IF('[1]#export'!H120="","",TEXT('[1]#export'!H120,"yyyy-mm-dd")))</f>
        <v/>
      </c>
      <c r="I119" s="5" t="str">
        <f>IF('[1]#export'!A120="","",IF('[1]#export'!I120="","",TEXT('[1]#export'!I120,"yyyy-mm-dd")))</f>
        <v/>
      </c>
      <c r="J119" t="str">
        <f>IF('[1]#export'!A120="","",IF('[1]#export'!J120="","",'[1]#export'!J120))</f>
        <v/>
      </c>
      <c r="K119" t="str">
        <f>IF('[1]#export'!A120="","",IF('[1]#export'!K120="King's College London","GB-EDU-133874",IF('[1]#export'!K120="South London and Maudsley NHS Foundation Trust","GB-NHS-RV5",IF('[1]#export'!K120="Bethlem Gallery Projects Ltd","GB-COH-08194872",IF(AND(M119="",N119=""),'[1]#fixed_data'!$B$3&amp;SUBSTITUTE(L119," ","-"),IF(M119="","GB-COH-"&amp;N119,IF(LEFT(M119,2)="SC","GB-SC-"&amp;M119,IF(AND(LEFT(M119,1)="1",LEN(M119)=6),"GB-NIC-"&amp;2,"GB-CHC-"&amp;M119))))))))</f>
        <v/>
      </c>
      <c r="L119" t="str">
        <f>IF('[1]#export'!A120="","",IF('[1]#export'!K120="","",'[1]#export'!K120))</f>
        <v/>
      </c>
      <c r="M119" t="str">
        <f>IF('[1]#export'!A120="","",IF('[1]#export'!L120="","",'[1]#export'!L120))</f>
        <v/>
      </c>
      <c r="N119" t="str">
        <f>IF('[1]#export'!A120="","",IF('[1]#export'!M120="","",TEXT('[1]#export'!M120,"00000000")))</f>
        <v/>
      </c>
      <c r="O119" t="str">
        <f>IF('[1]#export'!A120="","",IF('[1]#export'!N120="","",'[1]#export'!N120))</f>
        <v/>
      </c>
      <c r="P119" t="str">
        <f>IF('[1]#export'!A120="","",IF('[1]#export'!O120="","",'[1]#export'!O120))</f>
        <v/>
      </c>
      <c r="Q119" t="str">
        <f>IF('[1]#export'!A120="","",IF('[1]#export'!Q120="","",'[1]#export'!Q120))</f>
        <v/>
      </c>
      <c r="R119" t="str">
        <f>IF('[1]#export'!A120="","",IF('[1]#export'!P120="","",'[1]#export'!P120))</f>
        <v/>
      </c>
      <c r="S119" t="str">
        <f>IF('[1]#export'!A120="","",IF(LEFT('[1]#export'!P120,3)="E05","WD",IF(LEFT('[1]#export'!P120,3)="E09","LONB","")))</f>
        <v/>
      </c>
      <c r="T119" t="str">
        <f>IF('[1]#export'!A120="","",IF('[1]#export'!R120="","",'[1]#export'!R120))</f>
        <v/>
      </c>
      <c r="U119" t="str">
        <f>IF('[1]#export'!A120="","",'[1]#fixed_data'!$B$4)</f>
        <v/>
      </c>
      <c r="V119" t="str">
        <f>IF('[1]#export'!A120="","",'[1]#fixed_data'!$B$5)</f>
        <v/>
      </c>
      <c r="W119" s="6" t="str">
        <f>IF('[1]#export'!A120="","",TEXT('[1]#fixed_data'!$B$7,"yyyy-mm-ddThh:mm:ssZ"))</f>
        <v/>
      </c>
      <c r="X119" t="str">
        <f>IF('[1]#export'!A120="","",'[1]#fixed_data'!$B$8)</f>
        <v/>
      </c>
    </row>
    <row r="120" spans="1:24">
      <c r="A120" t="str">
        <f>IF('[1]#export'!A121="","",IF('[1]#export'!B121="","",CONCATENATE('[1]#fixed_data'!$B$1&amp;'[1]#export'!B121)))</f>
        <v/>
      </c>
      <c r="B120" t="str">
        <f>IF('[1]#export'!A121="","",IF('[1]#export'!C121="","",'[1]#export'!C121))</f>
        <v/>
      </c>
      <c r="C120" t="str">
        <f>IF('[1]#export'!A121="","",IF('[1]#export'!D121="","",'[1]#export'!D121))</f>
        <v/>
      </c>
      <c r="D120" t="str">
        <f>IF('[1]#export'!A121="","",'[1]#fixed_data'!$B$2)</f>
        <v/>
      </c>
      <c r="E120" t="str">
        <f>IF('[1]#export'!A121="","",IF('[1]#export'!E121="","",'[1]#export'!E121))</f>
        <v/>
      </c>
      <c r="F120" t="str">
        <f>IF('[1]#export'!A121="","",IF('[1]#export'!F121="",'[1]#export'!E121,'[1]#export'!F121))</f>
        <v/>
      </c>
      <c r="G120" s="5" t="str">
        <f>IF('[1]#export'!A121="","",IF('[1]#export'!G121&lt;&gt;"",TEXT('[1]#export'!G121,"yyyy-mm-dd"),TEXT('[1]#export'!H121,"yyyy-mm-dd")))</f>
        <v/>
      </c>
      <c r="H120" s="5" t="str">
        <f>IF('[1]#export'!A121="","",IF('[1]#export'!H121="","",TEXT('[1]#export'!H121,"yyyy-mm-dd")))</f>
        <v/>
      </c>
      <c r="I120" s="5" t="str">
        <f>IF('[1]#export'!A121="","",IF('[1]#export'!I121="","",TEXT('[1]#export'!I121,"yyyy-mm-dd")))</f>
        <v/>
      </c>
      <c r="J120" t="str">
        <f>IF('[1]#export'!A121="","",IF('[1]#export'!J121="","",'[1]#export'!J121))</f>
        <v/>
      </c>
      <c r="K120" t="str">
        <f>IF('[1]#export'!A121="","",IF('[1]#export'!K121="King's College London","GB-EDU-133874",IF('[1]#export'!K121="South London and Maudsley NHS Foundation Trust","GB-NHS-RV5",IF('[1]#export'!K121="Bethlem Gallery Projects Ltd","GB-COH-08194872",IF(AND(M120="",N120=""),'[1]#fixed_data'!$B$3&amp;SUBSTITUTE(L120," ","-"),IF(M120="","GB-COH-"&amp;N120,IF(LEFT(M120,2)="SC","GB-SC-"&amp;M120,IF(AND(LEFT(M120,1)="1",LEN(M120)=6),"GB-NIC-"&amp;2,"GB-CHC-"&amp;M120))))))))</f>
        <v/>
      </c>
      <c r="L120" t="str">
        <f>IF('[1]#export'!A121="","",IF('[1]#export'!K121="","",'[1]#export'!K121))</f>
        <v/>
      </c>
      <c r="M120" t="str">
        <f>IF('[1]#export'!A121="","",IF('[1]#export'!L121="","",'[1]#export'!L121))</f>
        <v/>
      </c>
      <c r="N120" t="str">
        <f>IF('[1]#export'!A121="","",IF('[1]#export'!M121="","",TEXT('[1]#export'!M121,"00000000")))</f>
        <v/>
      </c>
      <c r="O120" t="str">
        <f>IF('[1]#export'!A121="","",IF('[1]#export'!N121="","",'[1]#export'!N121))</f>
        <v/>
      </c>
      <c r="P120" t="str">
        <f>IF('[1]#export'!A121="","",IF('[1]#export'!O121="","",'[1]#export'!O121))</f>
        <v/>
      </c>
      <c r="Q120" t="str">
        <f>IF('[1]#export'!A121="","",IF('[1]#export'!Q121="","",'[1]#export'!Q121))</f>
        <v/>
      </c>
      <c r="R120" t="str">
        <f>IF('[1]#export'!A121="","",IF('[1]#export'!P121="","",'[1]#export'!P121))</f>
        <v/>
      </c>
      <c r="S120" t="str">
        <f>IF('[1]#export'!A121="","",IF(LEFT('[1]#export'!P121,3)="E05","WD",IF(LEFT('[1]#export'!P121,3)="E09","LONB","")))</f>
        <v/>
      </c>
      <c r="T120" t="str">
        <f>IF('[1]#export'!A121="","",IF('[1]#export'!R121="","",'[1]#export'!R121))</f>
        <v/>
      </c>
      <c r="U120" t="str">
        <f>IF('[1]#export'!A121="","",'[1]#fixed_data'!$B$4)</f>
        <v/>
      </c>
      <c r="V120" t="str">
        <f>IF('[1]#export'!A121="","",'[1]#fixed_data'!$B$5)</f>
        <v/>
      </c>
      <c r="W120" s="6" t="str">
        <f>IF('[1]#export'!A121="","",TEXT('[1]#fixed_data'!$B$7,"yyyy-mm-ddThh:mm:ssZ"))</f>
        <v/>
      </c>
      <c r="X120" t="str">
        <f>IF('[1]#export'!A121="","",'[1]#fixed_data'!$B$8)</f>
        <v/>
      </c>
    </row>
    <row r="121" spans="1:24">
      <c r="A121" t="str">
        <f>IF('[1]#export'!A122="","",IF('[1]#export'!B122="","",CONCATENATE('[1]#fixed_data'!$B$1&amp;'[1]#export'!B122)))</f>
        <v/>
      </c>
      <c r="B121" t="str">
        <f>IF('[1]#export'!A122="","",IF('[1]#export'!C122="","",'[1]#export'!C122))</f>
        <v/>
      </c>
      <c r="C121" t="str">
        <f>IF('[1]#export'!A122="","",IF('[1]#export'!D122="","",'[1]#export'!D122))</f>
        <v/>
      </c>
      <c r="D121" t="str">
        <f>IF('[1]#export'!A122="","",'[1]#fixed_data'!$B$2)</f>
        <v/>
      </c>
      <c r="E121" t="str">
        <f>IF('[1]#export'!A122="","",IF('[1]#export'!E122="","",'[1]#export'!E122))</f>
        <v/>
      </c>
      <c r="F121" t="str">
        <f>IF('[1]#export'!A122="","",IF('[1]#export'!F122="",'[1]#export'!E122,'[1]#export'!F122))</f>
        <v/>
      </c>
      <c r="G121" s="5" t="str">
        <f>IF('[1]#export'!A122="","",IF('[1]#export'!G122&lt;&gt;"",TEXT('[1]#export'!G122,"yyyy-mm-dd"),TEXT('[1]#export'!H122,"yyyy-mm-dd")))</f>
        <v/>
      </c>
      <c r="H121" s="5" t="str">
        <f>IF('[1]#export'!A122="","",IF('[1]#export'!H122="","",TEXT('[1]#export'!H122,"yyyy-mm-dd")))</f>
        <v/>
      </c>
      <c r="I121" s="5" t="str">
        <f>IF('[1]#export'!A122="","",IF('[1]#export'!I122="","",TEXT('[1]#export'!I122,"yyyy-mm-dd")))</f>
        <v/>
      </c>
      <c r="J121" t="str">
        <f>IF('[1]#export'!A122="","",IF('[1]#export'!J122="","",'[1]#export'!J122))</f>
        <v/>
      </c>
      <c r="K121" t="str">
        <f>IF('[1]#export'!A122="","",IF('[1]#export'!K122="King's College London","GB-EDU-133874",IF('[1]#export'!K122="South London and Maudsley NHS Foundation Trust","GB-NHS-RV5",IF('[1]#export'!K122="Bethlem Gallery Projects Ltd","GB-COH-08194872",IF(AND(M121="",N121=""),'[1]#fixed_data'!$B$3&amp;SUBSTITUTE(L121," ","-"),IF(M121="","GB-COH-"&amp;N121,IF(LEFT(M121,2)="SC","GB-SC-"&amp;M121,IF(AND(LEFT(M121,1)="1",LEN(M121)=6),"GB-NIC-"&amp;2,"GB-CHC-"&amp;M121))))))))</f>
        <v/>
      </c>
      <c r="L121" t="str">
        <f>IF('[1]#export'!A122="","",IF('[1]#export'!K122="","",'[1]#export'!K122))</f>
        <v/>
      </c>
      <c r="M121" t="str">
        <f>IF('[1]#export'!A122="","",IF('[1]#export'!L122="","",'[1]#export'!L122))</f>
        <v/>
      </c>
      <c r="N121" t="str">
        <f>IF('[1]#export'!A122="","",IF('[1]#export'!M122="","",TEXT('[1]#export'!M122,"00000000")))</f>
        <v/>
      </c>
      <c r="O121" t="str">
        <f>IF('[1]#export'!A122="","",IF('[1]#export'!N122="","",'[1]#export'!N122))</f>
        <v/>
      </c>
      <c r="P121" t="str">
        <f>IF('[1]#export'!A122="","",IF('[1]#export'!O122="","",'[1]#export'!O122))</f>
        <v/>
      </c>
      <c r="Q121" t="str">
        <f>IF('[1]#export'!A122="","",IF('[1]#export'!Q122="","",'[1]#export'!Q122))</f>
        <v/>
      </c>
      <c r="R121" t="str">
        <f>IF('[1]#export'!A122="","",IF('[1]#export'!P122="","",'[1]#export'!P122))</f>
        <v/>
      </c>
      <c r="S121" t="str">
        <f>IF('[1]#export'!A122="","",IF(LEFT('[1]#export'!P122,3)="E05","WD",IF(LEFT('[1]#export'!P122,3)="E09","LONB","")))</f>
        <v/>
      </c>
      <c r="T121" t="str">
        <f>IF('[1]#export'!A122="","",IF('[1]#export'!R122="","",'[1]#export'!R122))</f>
        <v/>
      </c>
      <c r="U121" t="str">
        <f>IF('[1]#export'!A122="","",'[1]#fixed_data'!$B$4)</f>
        <v/>
      </c>
      <c r="V121" t="str">
        <f>IF('[1]#export'!A122="","",'[1]#fixed_data'!$B$5)</f>
        <v/>
      </c>
      <c r="W121" s="6" t="str">
        <f>IF('[1]#export'!A122="","",TEXT('[1]#fixed_data'!$B$7,"yyyy-mm-ddThh:mm:ssZ"))</f>
        <v/>
      </c>
      <c r="X121" t="str">
        <f>IF('[1]#export'!A122="","",'[1]#fixed_data'!$B$8)</f>
        <v/>
      </c>
    </row>
    <row r="122" spans="1:24">
      <c r="A122" t="str">
        <f>IF('[1]#export'!A123="","",IF('[1]#export'!B123="","",CONCATENATE('[1]#fixed_data'!$B$1&amp;'[1]#export'!B123)))</f>
        <v/>
      </c>
      <c r="B122" t="str">
        <f>IF('[1]#export'!A123="","",IF('[1]#export'!C123="","",'[1]#export'!C123))</f>
        <v/>
      </c>
      <c r="C122" t="str">
        <f>IF('[1]#export'!A123="","",IF('[1]#export'!D123="","",'[1]#export'!D123))</f>
        <v/>
      </c>
      <c r="D122" t="str">
        <f>IF('[1]#export'!A123="","",'[1]#fixed_data'!$B$2)</f>
        <v/>
      </c>
      <c r="E122" t="str">
        <f>IF('[1]#export'!A123="","",IF('[1]#export'!E123="","",'[1]#export'!E123))</f>
        <v/>
      </c>
      <c r="F122" t="str">
        <f>IF('[1]#export'!A123="","",IF('[1]#export'!F123="",'[1]#export'!E123,'[1]#export'!F123))</f>
        <v/>
      </c>
      <c r="G122" s="5" t="str">
        <f>IF('[1]#export'!A123="","",IF('[1]#export'!G123&lt;&gt;"",TEXT('[1]#export'!G123,"yyyy-mm-dd"),TEXT('[1]#export'!H123,"yyyy-mm-dd")))</f>
        <v/>
      </c>
      <c r="H122" s="5" t="str">
        <f>IF('[1]#export'!A123="","",IF('[1]#export'!H123="","",TEXT('[1]#export'!H123,"yyyy-mm-dd")))</f>
        <v/>
      </c>
      <c r="I122" s="5" t="str">
        <f>IF('[1]#export'!A123="","",IF('[1]#export'!I123="","",TEXT('[1]#export'!I123,"yyyy-mm-dd")))</f>
        <v/>
      </c>
      <c r="J122" t="str">
        <f>IF('[1]#export'!A123="","",IF('[1]#export'!J123="","",'[1]#export'!J123))</f>
        <v/>
      </c>
      <c r="K122" t="str">
        <f>IF('[1]#export'!A123="","",IF('[1]#export'!K123="King's College London","GB-EDU-133874",IF('[1]#export'!K123="South London and Maudsley NHS Foundation Trust","GB-NHS-RV5",IF('[1]#export'!K123="Bethlem Gallery Projects Ltd","GB-COH-08194872",IF(AND(M122="",N122=""),'[1]#fixed_data'!$B$3&amp;SUBSTITUTE(L122," ","-"),IF(M122="","GB-COH-"&amp;N122,IF(LEFT(M122,2)="SC","GB-SC-"&amp;M122,IF(AND(LEFT(M122,1)="1",LEN(M122)=6),"GB-NIC-"&amp;2,"GB-CHC-"&amp;M122))))))))</f>
        <v/>
      </c>
      <c r="L122" t="str">
        <f>IF('[1]#export'!A123="","",IF('[1]#export'!K123="","",'[1]#export'!K123))</f>
        <v/>
      </c>
      <c r="M122" t="str">
        <f>IF('[1]#export'!A123="","",IF('[1]#export'!L123="","",'[1]#export'!L123))</f>
        <v/>
      </c>
      <c r="N122" t="str">
        <f>IF('[1]#export'!A123="","",IF('[1]#export'!M123="","",TEXT('[1]#export'!M123,"00000000")))</f>
        <v/>
      </c>
      <c r="O122" t="str">
        <f>IF('[1]#export'!A123="","",IF('[1]#export'!N123="","",'[1]#export'!N123))</f>
        <v/>
      </c>
      <c r="P122" t="str">
        <f>IF('[1]#export'!A123="","",IF('[1]#export'!O123="","",'[1]#export'!O123))</f>
        <v/>
      </c>
      <c r="Q122" t="str">
        <f>IF('[1]#export'!A123="","",IF('[1]#export'!Q123="","",'[1]#export'!Q123))</f>
        <v/>
      </c>
      <c r="R122" t="str">
        <f>IF('[1]#export'!A123="","",IF('[1]#export'!P123="","",'[1]#export'!P123))</f>
        <v/>
      </c>
      <c r="S122" t="str">
        <f>IF('[1]#export'!A123="","",IF(LEFT('[1]#export'!P123,3)="E05","WD",IF(LEFT('[1]#export'!P123,3)="E09","LONB","")))</f>
        <v/>
      </c>
      <c r="T122" t="str">
        <f>IF('[1]#export'!A123="","",IF('[1]#export'!R123="","",'[1]#export'!R123))</f>
        <v/>
      </c>
      <c r="U122" t="str">
        <f>IF('[1]#export'!A123="","",'[1]#fixed_data'!$B$4)</f>
        <v/>
      </c>
      <c r="V122" t="str">
        <f>IF('[1]#export'!A123="","",'[1]#fixed_data'!$B$5)</f>
        <v/>
      </c>
      <c r="W122" s="6" t="str">
        <f>IF('[1]#export'!A123="","",TEXT('[1]#fixed_data'!$B$7,"yyyy-mm-ddThh:mm:ssZ"))</f>
        <v/>
      </c>
      <c r="X122" t="str">
        <f>IF('[1]#export'!A123="","",'[1]#fixed_data'!$B$8)</f>
        <v/>
      </c>
    </row>
    <row r="123" spans="1:24">
      <c r="A123" t="str">
        <f>IF('[1]#export'!A124="","",IF('[1]#export'!B124="","",CONCATENATE('[1]#fixed_data'!$B$1&amp;'[1]#export'!B124)))</f>
        <v/>
      </c>
      <c r="B123" t="str">
        <f>IF('[1]#export'!A124="","",IF('[1]#export'!C124="","",'[1]#export'!C124))</f>
        <v/>
      </c>
      <c r="C123" t="str">
        <f>IF('[1]#export'!A124="","",IF('[1]#export'!D124="","",'[1]#export'!D124))</f>
        <v/>
      </c>
      <c r="D123" t="str">
        <f>IF('[1]#export'!A124="","",'[1]#fixed_data'!$B$2)</f>
        <v/>
      </c>
      <c r="E123" t="str">
        <f>IF('[1]#export'!A124="","",IF('[1]#export'!E124="","",'[1]#export'!E124))</f>
        <v/>
      </c>
      <c r="F123" t="str">
        <f>IF('[1]#export'!A124="","",IF('[1]#export'!F124="",'[1]#export'!E124,'[1]#export'!F124))</f>
        <v/>
      </c>
      <c r="G123" s="5" t="str">
        <f>IF('[1]#export'!A124="","",IF('[1]#export'!G124&lt;&gt;"",TEXT('[1]#export'!G124,"yyyy-mm-dd"),TEXT('[1]#export'!H124,"yyyy-mm-dd")))</f>
        <v/>
      </c>
      <c r="H123" s="5" t="str">
        <f>IF('[1]#export'!A124="","",IF('[1]#export'!H124="","",TEXT('[1]#export'!H124,"yyyy-mm-dd")))</f>
        <v/>
      </c>
      <c r="I123" s="5" t="str">
        <f>IF('[1]#export'!A124="","",IF('[1]#export'!I124="","",TEXT('[1]#export'!I124,"yyyy-mm-dd")))</f>
        <v/>
      </c>
      <c r="J123" t="str">
        <f>IF('[1]#export'!A124="","",IF('[1]#export'!J124="","",'[1]#export'!J124))</f>
        <v/>
      </c>
      <c r="K123" t="str">
        <f>IF('[1]#export'!A124="","",IF('[1]#export'!K124="King's College London","GB-EDU-133874",IF('[1]#export'!K124="South London and Maudsley NHS Foundation Trust","GB-NHS-RV5",IF('[1]#export'!K124="Bethlem Gallery Projects Ltd","GB-COH-08194872",IF(AND(M123="",N123=""),'[1]#fixed_data'!$B$3&amp;SUBSTITUTE(L123," ","-"),IF(M123="","GB-COH-"&amp;N123,IF(LEFT(M123,2)="SC","GB-SC-"&amp;M123,IF(AND(LEFT(M123,1)="1",LEN(M123)=6),"GB-NIC-"&amp;2,"GB-CHC-"&amp;M123))))))))</f>
        <v/>
      </c>
      <c r="L123" t="str">
        <f>IF('[1]#export'!A124="","",IF('[1]#export'!K124="","",'[1]#export'!K124))</f>
        <v/>
      </c>
      <c r="M123" t="str">
        <f>IF('[1]#export'!A124="","",IF('[1]#export'!L124="","",'[1]#export'!L124))</f>
        <v/>
      </c>
      <c r="N123" t="str">
        <f>IF('[1]#export'!A124="","",IF('[1]#export'!M124="","",TEXT('[1]#export'!M124,"00000000")))</f>
        <v/>
      </c>
      <c r="O123" t="str">
        <f>IF('[1]#export'!A124="","",IF('[1]#export'!N124="","",'[1]#export'!N124))</f>
        <v/>
      </c>
      <c r="P123" t="str">
        <f>IF('[1]#export'!A124="","",IF('[1]#export'!O124="","",'[1]#export'!O124))</f>
        <v/>
      </c>
      <c r="Q123" t="str">
        <f>IF('[1]#export'!A124="","",IF('[1]#export'!Q124="","",'[1]#export'!Q124))</f>
        <v/>
      </c>
      <c r="R123" t="str">
        <f>IF('[1]#export'!A124="","",IF('[1]#export'!P124="","",'[1]#export'!P124))</f>
        <v/>
      </c>
      <c r="S123" t="str">
        <f>IF('[1]#export'!A124="","",IF(LEFT('[1]#export'!P124,3)="E05","WD",IF(LEFT('[1]#export'!P124,3)="E09","LONB","")))</f>
        <v/>
      </c>
      <c r="T123" t="str">
        <f>IF('[1]#export'!A124="","",IF('[1]#export'!R124="","",'[1]#export'!R124))</f>
        <v/>
      </c>
      <c r="U123" t="str">
        <f>IF('[1]#export'!A124="","",'[1]#fixed_data'!$B$4)</f>
        <v/>
      </c>
      <c r="V123" t="str">
        <f>IF('[1]#export'!A124="","",'[1]#fixed_data'!$B$5)</f>
        <v/>
      </c>
      <c r="W123" s="6" t="str">
        <f>IF('[1]#export'!A124="","",TEXT('[1]#fixed_data'!$B$7,"yyyy-mm-ddThh:mm:ssZ"))</f>
        <v/>
      </c>
      <c r="X123" t="str">
        <f>IF('[1]#export'!A124="","",'[1]#fixed_data'!$B$8)</f>
        <v/>
      </c>
    </row>
    <row r="124" spans="1:24">
      <c r="A124" t="str">
        <f>IF('[1]#export'!A125="","",IF('[1]#export'!B125="","",CONCATENATE('[1]#fixed_data'!$B$1&amp;'[1]#export'!B125)))</f>
        <v/>
      </c>
      <c r="B124" t="str">
        <f>IF('[1]#export'!A125="","",IF('[1]#export'!C125="","",'[1]#export'!C125))</f>
        <v/>
      </c>
      <c r="C124" t="str">
        <f>IF('[1]#export'!A125="","",IF('[1]#export'!D125="","",'[1]#export'!D125))</f>
        <v/>
      </c>
      <c r="D124" t="str">
        <f>IF('[1]#export'!A125="","",'[1]#fixed_data'!$B$2)</f>
        <v/>
      </c>
      <c r="E124" t="str">
        <f>IF('[1]#export'!A125="","",IF('[1]#export'!E125="","",'[1]#export'!E125))</f>
        <v/>
      </c>
      <c r="F124" t="str">
        <f>IF('[1]#export'!A125="","",IF('[1]#export'!F125="",'[1]#export'!E125,'[1]#export'!F125))</f>
        <v/>
      </c>
      <c r="G124" s="5" t="str">
        <f>IF('[1]#export'!A125="","",IF('[1]#export'!G125&lt;&gt;"",TEXT('[1]#export'!G125,"yyyy-mm-dd"),TEXT('[1]#export'!H125,"yyyy-mm-dd")))</f>
        <v/>
      </c>
      <c r="H124" s="5" t="str">
        <f>IF('[1]#export'!A125="","",IF('[1]#export'!H125="","",TEXT('[1]#export'!H125,"yyyy-mm-dd")))</f>
        <v/>
      </c>
      <c r="I124" s="5" t="str">
        <f>IF('[1]#export'!A125="","",IF('[1]#export'!I125="","",TEXT('[1]#export'!I125,"yyyy-mm-dd")))</f>
        <v/>
      </c>
      <c r="J124" t="str">
        <f>IF('[1]#export'!A125="","",IF('[1]#export'!J125="","",'[1]#export'!J125))</f>
        <v/>
      </c>
      <c r="K124" t="str">
        <f>IF('[1]#export'!A125="","",IF('[1]#export'!K125="King's College London","GB-EDU-133874",IF('[1]#export'!K125="South London and Maudsley NHS Foundation Trust","GB-NHS-RV5",IF('[1]#export'!K125="Bethlem Gallery Projects Ltd","GB-COH-08194872",IF(AND(M124="",N124=""),'[1]#fixed_data'!$B$3&amp;SUBSTITUTE(L124," ","-"),IF(M124="","GB-COH-"&amp;N124,IF(LEFT(M124,2)="SC","GB-SC-"&amp;M124,IF(AND(LEFT(M124,1)="1",LEN(M124)=6),"GB-NIC-"&amp;2,"GB-CHC-"&amp;M124))))))))</f>
        <v/>
      </c>
      <c r="L124" t="str">
        <f>IF('[1]#export'!A125="","",IF('[1]#export'!K125="","",'[1]#export'!K125))</f>
        <v/>
      </c>
      <c r="M124" t="str">
        <f>IF('[1]#export'!A125="","",IF('[1]#export'!L125="","",'[1]#export'!L125))</f>
        <v/>
      </c>
      <c r="N124" t="str">
        <f>IF('[1]#export'!A125="","",IF('[1]#export'!M125="","",TEXT('[1]#export'!M125,"00000000")))</f>
        <v/>
      </c>
      <c r="O124" t="str">
        <f>IF('[1]#export'!A125="","",IF('[1]#export'!N125="","",'[1]#export'!N125))</f>
        <v/>
      </c>
      <c r="P124" t="str">
        <f>IF('[1]#export'!A125="","",IF('[1]#export'!O125="","",'[1]#export'!O125))</f>
        <v/>
      </c>
      <c r="Q124" t="str">
        <f>IF('[1]#export'!A125="","",IF('[1]#export'!Q125="","",'[1]#export'!Q125))</f>
        <v/>
      </c>
      <c r="R124" t="str">
        <f>IF('[1]#export'!A125="","",IF('[1]#export'!P125="","",'[1]#export'!P125))</f>
        <v/>
      </c>
      <c r="S124" t="str">
        <f>IF('[1]#export'!A125="","",IF(LEFT('[1]#export'!P125,3)="E05","WD",IF(LEFT('[1]#export'!P125,3)="E09","LONB","")))</f>
        <v/>
      </c>
      <c r="T124" t="str">
        <f>IF('[1]#export'!A125="","",IF('[1]#export'!R125="","",'[1]#export'!R125))</f>
        <v/>
      </c>
      <c r="U124" t="str">
        <f>IF('[1]#export'!A125="","",'[1]#fixed_data'!$B$4)</f>
        <v/>
      </c>
      <c r="V124" t="str">
        <f>IF('[1]#export'!A125="","",'[1]#fixed_data'!$B$5)</f>
        <v/>
      </c>
      <c r="W124" s="6" t="str">
        <f>IF('[1]#export'!A125="","",TEXT('[1]#fixed_data'!$B$7,"yyyy-mm-ddThh:mm:ssZ"))</f>
        <v/>
      </c>
      <c r="X124" t="str">
        <f>IF('[1]#export'!A125="","",'[1]#fixed_data'!$B$8)</f>
        <v/>
      </c>
    </row>
    <row r="125" spans="1:24">
      <c r="A125" t="str">
        <f>IF('[1]#export'!A126="","",IF('[1]#export'!B126="","",CONCATENATE('[1]#fixed_data'!$B$1&amp;'[1]#export'!B126)))</f>
        <v/>
      </c>
      <c r="B125" t="str">
        <f>IF('[1]#export'!A126="","",IF('[1]#export'!C126="","",'[1]#export'!C126))</f>
        <v/>
      </c>
      <c r="C125" t="str">
        <f>IF('[1]#export'!A126="","",IF('[1]#export'!D126="","",'[1]#export'!D126))</f>
        <v/>
      </c>
      <c r="D125" t="str">
        <f>IF('[1]#export'!A126="","",'[1]#fixed_data'!$B$2)</f>
        <v/>
      </c>
      <c r="E125" t="str">
        <f>IF('[1]#export'!A126="","",IF('[1]#export'!E126="","",'[1]#export'!E126))</f>
        <v/>
      </c>
      <c r="F125" t="str">
        <f>IF('[1]#export'!A126="","",IF('[1]#export'!F126="",'[1]#export'!E126,'[1]#export'!F126))</f>
        <v/>
      </c>
      <c r="G125" s="5" t="str">
        <f>IF('[1]#export'!A126="","",IF('[1]#export'!G126&lt;&gt;"",TEXT('[1]#export'!G126,"yyyy-mm-dd"),TEXT('[1]#export'!H126,"yyyy-mm-dd")))</f>
        <v/>
      </c>
      <c r="H125" s="5" t="str">
        <f>IF('[1]#export'!A126="","",IF('[1]#export'!H126="","",TEXT('[1]#export'!H126,"yyyy-mm-dd")))</f>
        <v/>
      </c>
      <c r="I125" s="5" t="str">
        <f>IF('[1]#export'!A126="","",IF('[1]#export'!I126="","",TEXT('[1]#export'!I126,"yyyy-mm-dd")))</f>
        <v/>
      </c>
      <c r="J125" t="str">
        <f>IF('[1]#export'!A126="","",IF('[1]#export'!J126="","",'[1]#export'!J126))</f>
        <v/>
      </c>
      <c r="K125" t="str">
        <f>IF('[1]#export'!A126="","",IF('[1]#export'!K126="King's College London","GB-EDU-133874",IF('[1]#export'!K126="South London and Maudsley NHS Foundation Trust","GB-NHS-RV5",IF('[1]#export'!K126="Bethlem Gallery Projects Ltd","GB-COH-08194872",IF(AND(M125="",N125=""),'[1]#fixed_data'!$B$3&amp;SUBSTITUTE(L125," ","-"),IF(M125="","GB-COH-"&amp;N125,IF(LEFT(M125,2)="SC","GB-SC-"&amp;M125,IF(AND(LEFT(M125,1)="1",LEN(M125)=6),"GB-NIC-"&amp;2,"GB-CHC-"&amp;M125))))))))</f>
        <v/>
      </c>
      <c r="L125" t="str">
        <f>IF('[1]#export'!A126="","",IF('[1]#export'!K126="","",'[1]#export'!K126))</f>
        <v/>
      </c>
      <c r="M125" t="str">
        <f>IF('[1]#export'!A126="","",IF('[1]#export'!L126="","",'[1]#export'!L126))</f>
        <v/>
      </c>
      <c r="N125" t="str">
        <f>IF('[1]#export'!A126="","",IF('[1]#export'!M126="","",TEXT('[1]#export'!M126,"00000000")))</f>
        <v/>
      </c>
      <c r="O125" t="str">
        <f>IF('[1]#export'!A126="","",IF('[1]#export'!N126="","",'[1]#export'!N126))</f>
        <v/>
      </c>
      <c r="P125" t="str">
        <f>IF('[1]#export'!A126="","",IF('[1]#export'!O126="","",'[1]#export'!O126))</f>
        <v/>
      </c>
      <c r="Q125" t="str">
        <f>IF('[1]#export'!A126="","",IF('[1]#export'!Q126="","",'[1]#export'!Q126))</f>
        <v/>
      </c>
      <c r="R125" t="str">
        <f>IF('[1]#export'!A126="","",IF('[1]#export'!P126="","",'[1]#export'!P126))</f>
        <v/>
      </c>
      <c r="S125" t="str">
        <f>IF('[1]#export'!A126="","",IF(LEFT('[1]#export'!P126,3)="E05","WD",IF(LEFT('[1]#export'!P126,3)="E09","LONB","")))</f>
        <v/>
      </c>
      <c r="T125" t="str">
        <f>IF('[1]#export'!A126="","",IF('[1]#export'!R126="","",'[1]#export'!R126))</f>
        <v/>
      </c>
      <c r="U125" t="str">
        <f>IF('[1]#export'!A126="","",'[1]#fixed_data'!$B$4)</f>
        <v/>
      </c>
      <c r="V125" t="str">
        <f>IF('[1]#export'!A126="","",'[1]#fixed_data'!$B$5)</f>
        <v/>
      </c>
      <c r="W125" s="6" t="str">
        <f>IF('[1]#export'!A126="","",TEXT('[1]#fixed_data'!$B$7,"yyyy-mm-ddThh:mm:ssZ"))</f>
        <v/>
      </c>
      <c r="X125" t="str">
        <f>IF('[1]#export'!A126="","",'[1]#fixed_data'!$B$8)</f>
        <v/>
      </c>
    </row>
    <row r="126" spans="1:24">
      <c r="A126" t="str">
        <f>IF('[1]#export'!A127="","",IF('[1]#export'!B127="","",CONCATENATE('[1]#fixed_data'!$B$1&amp;'[1]#export'!B127)))</f>
        <v/>
      </c>
      <c r="B126" t="str">
        <f>IF('[1]#export'!A127="","",IF('[1]#export'!C127="","",'[1]#export'!C127))</f>
        <v/>
      </c>
      <c r="C126" t="str">
        <f>IF('[1]#export'!A127="","",IF('[1]#export'!D127="","",'[1]#export'!D127))</f>
        <v/>
      </c>
      <c r="D126" t="str">
        <f>IF('[1]#export'!A127="","",'[1]#fixed_data'!$B$2)</f>
        <v/>
      </c>
      <c r="E126" t="str">
        <f>IF('[1]#export'!A127="","",IF('[1]#export'!E127="","",'[1]#export'!E127))</f>
        <v/>
      </c>
      <c r="F126" t="str">
        <f>IF('[1]#export'!A127="","",IF('[1]#export'!F127="",'[1]#export'!E127,'[1]#export'!F127))</f>
        <v/>
      </c>
      <c r="G126" s="5" t="str">
        <f>IF('[1]#export'!A127="","",IF('[1]#export'!G127&lt;&gt;"",TEXT('[1]#export'!G127,"yyyy-mm-dd"),TEXT('[1]#export'!H127,"yyyy-mm-dd")))</f>
        <v/>
      </c>
      <c r="H126" s="5" t="str">
        <f>IF('[1]#export'!A127="","",IF('[1]#export'!H127="","",TEXT('[1]#export'!H127,"yyyy-mm-dd")))</f>
        <v/>
      </c>
      <c r="I126" s="5" t="str">
        <f>IF('[1]#export'!A127="","",IF('[1]#export'!I127="","",TEXT('[1]#export'!I127,"yyyy-mm-dd")))</f>
        <v/>
      </c>
      <c r="J126" t="str">
        <f>IF('[1]#export'!A127="","",IF('[1]#export'!J127="","",'[1]#export'!J127))</f>
        <v/>
      </c>
      <c r="K126" t="str">
        <f>IF('[1]#export'!A127="","",IF('[1]#export'!K127="King's College London","GB-EDU-133874",IF('[1]#export'!K127="South London and Maudsley NHS Foundation Trust","GB-NHS-RV5",IF('[1]#export'!K127="Bethlem Gallery Projects Ltd","GB-COH-08194872",IF(AND(M126="",N126=""),'[1]#fixed_data'!$B$3&amp;SUBSTITUTE(L126," ","-"),IF(M126="","GB-COH-"&amp;N126,IF(LEFT(M126,2)="SC","GB-SC-"&amp;M126,IF(AND(LEFT(M126,1)="1",LEN(M126)=6),"GB-NIC-"&amp;2,"GB-CHC-"&amp;M126))))))))</f>
        <v/>
      </c>
      <c r="L126" t="str">
        <f>IF('[1]#export'!A127="","",IF('[1]#export'!K127="","",'[1]#export'!K127))</f>
        <v/>
      </c>
      <c r="M126" t="str">
        <f>IF('[1]#export'!A127="","",IF('[1]#export'!L127="","",'[1]#export'!L127))</f>
        <v/>
      </c>
      <c r="N126" t="str">
        <f>IF('[1]#export'!A127="","",IF('[1]#export'!M127="","",TEXT('[1]#export'!M127,"00000000")))</f>
        <v/>
      </c>
      <c r="O126" t="str">
        <f>IF('[1]#export'!A127="","",IF('[1]#export'!N127="","",'[1]#export'!N127))</f>
        <v/>
      </c>
      <c r="P126" t="str">
        <f>IF('[1]#export'!A127="","",IF('[1]#export'!O127="","",'[1]#export'!O127))</f>
        <v/>
      </c>
      <c r="Q126" t="str">
        <f>IF('[1]#export'!A127="","",IF('[1]#export'!Q127="","",'[1]#export'!Q127))</f>
        <v/>
      </c>
      <c r="R126" t="str">
        <f>IF('[1]#export'!A127="","",IF('[1]#export'!P127="","",'[1]#export'!P127))</f>
        <v/>
      </c>
      <c r="S126" t="str">
        <f>IF('[1]#export'!A127="","",IF(LEFT('[1]#export'!P127,3)="E05","WD",IF(LEFT('[1]#export'!P127,3)="E09","LONB","")))</f>
        <v/>
      </c>
      <c r="T126" t="str">
        <f>IF('[1]#export'!A127="","",IF('[1]#export'!R127="","",'[1]#export'!R127))</f>
        <v/>
      </c>
      <c r="U126" t="str">
        <f>IF('[1]#export'!A127="","",'[1]#fixed_data'!$B$4)</f>
        <v/>
      </c>
      <c r="V126" t="str">
        <f>IF('[1]#export'!A127="","",'[1]#fixed_data'!$B$5)</f>
        <v/>
      </c>
      <c r="W126" s="6" t="str">
        <f>IF('[1]#export'!A127="","",TEXT('[1]#fixed_data'!$B$7,"yyyy-mm-ddThh:mm:ssZ"))</f>
        <v/>
      </c>
      <c r="X126" t="str">
        <f>IF('[1]#export'!A127="","",'[1]#fixed_data'!$B$8)</f>
        <v/>
      </c>
    </row>
    <row r="127" spans="1:24">
      <c r="A127" t="str">
        <f>IF('[1]#export'!A128="","",IF('[1]#export'!B128="","",CONCATENATE('[1]#fixed_data'!$B$1&amp;'[1]#export'!B128)))</f>
        <v/>
      </c>
      <c r="B127" t="str">
        <f>IF('[1]#export'!A128="","",IF('[1]#export'!C128="","",'[1]#export'!C128))</f>
        <v/>
      </c>
      <c r="C127" t="str">
        <f>IF('[1]#export'!A128="","",IF('[1]#export'!D128="","",'[1]#export'!D128))</f>
        <v/>
      </c>
      <c r="D127" t="str">
        <f>IF('[1]#export'!A128="","",'[1]#fixed_data'!$B$2)</f>
        <v/>
      </c>
      <c r="E127" t="str">
        <f>IF('[1]#export'!A128="","",IF('[1]#export'!E128="","",'[1]#export'!E128))</f>
        <v/>
      </c>
      <c r="F127" t="str">
        <f>IF('[1]#export'!A128="","",IF('[1]#export'!F128="",'[1]#export'!E128,'[1]#export'!F128))</f>
        <v/>
      </c>
      <c r="G127" s="5" t="str">
        <f>IF('[1]#export'!A128="","",IF('[1]#export'!G128&lt;&gt;"",TEXT('[1]#export'!G128,"yyyy-mm-dd"),TEXT('[1]#export'!H128,"yyyy-mm-dd")))</f>
        <v/>
      </c>
      <c r="H127" s="5" t="str">
        <f>IF('[1]#export'!A128="","",IF('[1]#export'!H128="","",TEXT('[1]#export'!H128,"yyyy-mm-dd")))</f>
        <v/>
      </c>
      <c r="I127" s="5" t="str">
        <f>IF('[1]#export'!A128="","",IF('[1]#export'!I128="","",TEXT('[1]#export'!I128,"yyyy-mm-dd")))</f>
        <v/>
      </c>
      <c r="J127" t="str">
        <f>IF('[1]#export'!A128="","",IF('[1]#export'!J128="","",'[1]#export'!J128))</f>
        <v/>
      </c>
      <c r="K127" t="str">
        <f>IF('[1]#export'!A128="","",IF('[1]#export'!K128="King's College London","GB-EDU-133874",IF('[1]#export'!K128="South London and Maudsley NHS Foundation Trust","GB-NHS-RV5",IF('[1]#export'!K128="Bethlem Gallery Projects Ltd","GB-COH-08194872",IF(AND(M127="",N127=""),'[1]#fixed_data'!$B$3&amp;SUBSTITUTE(L127," ","-"),IF(M127="","GB-COH-"&amp;N127,IF(LEFT(M127,2)="SC","GB-SC-"&amp;M127,IF(AND(LEFT(M127,1)="1",LEN(M127)=6),"GB-NIC-"&amp;2,"GB-CHC-"&amp;M127))))))))</f>
        <v/>
      </c>
      <c r="L127" t="str">
        <f>IF('[1]#export'!A128="","",IF('[1]#export'!K128="","",'[1]#export'!K128))</f>
        <v/>
      </c>
      <c r="M127" t="str">
        <f>IF('[1]#export'!A128="","",IF('[1]#export'!L128="","",'[1]#export'!L128))</f>
        <v/>
      </c>
      <c r="N127" t="str">
        <f>IF('[1]#export'!A128="","",IF('[1]#export'!M128="","",TEXT('[1]#export'!M128,"00000000")))</f>
        <v/>
      </c>
      <c r="O127" t="str">
        <f>IF('[1]#export'!A128="","",IF('[1]#export'!N128="","",'[1]#export'!N128))</f>
        <v/>
      </c>
      <c r="P127" t="str">
        <f>IF('[1]#export'!A128="","",IF('[1]#export'!O128="","",'[1]#export'!O128))</f>
        <v/>
      </c>
      <c r="Q127" t="str">
        <f>IF('[1]#export'!A128="","",IF('[1]#export'!Q128="","",'[1]#export'!Q128))</f>
        <v/>
      </c>
      <c r="R127" t="str">
        <f>IF('[1]#export'!A128="","",IF('[1]#export'!P128="","",'[1]#export'!P128))</f>
        <v/>
      </c>
      <c r="S127" t="str">
        <f>IF('[1]#export'!A128="","",IF(LEFT('[1]#export'!P128,3)="E05","WD",IF(LEFT('[1]#export'!P128,3)="E09","LONB","")))</f>
        <v/>
      </c>
      <c r="T127" t="str">
        <f>IF('[1]#export'!A128="","",IF('[1]#export'!R128="","",'[1]#export'!R128))</f>
        <v/>
      </c>
      <c r="U127" t="str">
        <f>IF('[1]#export'!A128="","",'[1]#fixed_data'!$B$4)</f>
        <v/>
      </c>
      <c r="V127" t="str">
        <f>IF('[1]#export'!A128="","",'[1]#fixed_data'!$B$5)</f>
        <v/>
      </c>
      <c r="W127" s="6" t="str">
        <f>IF('[1]#export'!A128="","",TEXT('[1]#fixed_data'!$B$7,"yyyy-mm-ddThh:mm:ssZ"))</f>
        <v/>
      </c>
      <c r="X127" t="str">
        <f>IF('[1]#export'!A128="","",'[1]#fixed_data'!$B$8)</f>
        <v/>
      </c>
    </row>
    <row r="128" spans="1:24">
      <c r="A128" t="str">
        <f>IF('[1]#export'!A129="","",IF('[1]#export'!B129="","",CONCATENATE('[1]#fixed_data'!$B$1&amp;'[1]#export'!B129)))</f>
        <v/>
      </c>
      <c r="B128" t="str">
        <f>IF('[1]#export'!A129="","",IF('[1]#export'!C129="","",'[1]#export'!C129))</f>
        <v/>
      </c>
      <c r="C128" t="str">
        <f>IF('[1]#export'!A129="","",IF('[1]#export'!D129="","",'[1]#export'!D129))</f>
        <v/>
      </c>
      <c r="D128" t="str">
        <f>IF('[1]#export'!A129="","",'[1]#fixed_data'!$B$2)</f>
        <v/>
      </c>
      <c r="E128" t="str">
        <f>IF('[1]#export'!A129="","",IF('[1]#export'!E129="","",'[1]#export'!E129))</f>
        <v/>
      </c>
      <c r="F128" t="str">
        <f>IF('[1]#export'!A129="","",IF('[1]#export'!F129="",'[1]#export'!E129,'[1]#export'!F129))</f>
        <v/>
      </c>
      <c r="G128" s="5" t="str">
        <f>IF('[1]#export'!A129="","",IF('[1]#export'!G129&lt;&gt;"",TEXT('[1]#export'!G129,"yyyy-mm-dd"),TEXT('[1]#export'!H129,"yyyy-mm-dd")))</f>
        <v/>
      </c>
      <c r="H128" s="5" t="str">
        <f>IF('[1]#export'!A129="","",IF('[1]#export'!H129="","",TEXT('[1]#export'!H129,"yyyy-mm-dd")))</f>
        <v/>
      </c>
      <c r="I128" s="5" t="str">
        <f>IF('[1]#export'!A129="","",IF('[1]#export'!I129="","",TEXT('[1]#export'!I129,"yyyy-mm-dd")))</f>
        <v/>
      </c>
      <c r="J128" t="str">
        <f>IF('[1]#export'!A129="","",IF('[1]#export'!J129="","",'[1]#export'!J129))</f>
        <v/>
      </c>
      <c r="K128" t="str">
        <f>IF('[1]#export'!A129="","",IF('[1]#export'!K129="King's College London","GB-EDU-133874",IF('[1]#export'!K129="South London and Maudsley NHS Foundation Trust","GB-NHS-RV5",IF('[1]#export'!K129="Bethlem Gallery Projects Ltd","GB-COH-08194872",IF(AND(M128="",N128=""),'[1]#fixed_data'!$B$3&amp;SUBSTITUTE(L128," ","-"),IF(M128="","GB-COH-"&amp;N128,IF(LEFT(M128,2)="SC","GB-SC-"&amp;M128,IF(AND(LEFT(M128,1)="1",LEN(M128)=6),"GB-NIC-"&amp;2,"GB-CHC-"&amp;M128))))))))</f>
        <v/>
      </c>
      <c r="L128" t="str">
        <f>IF('[1]#export'!A129="","",IF('[1]#export'!K129="","",'[1]#export'!K129))</f>
        <v/>
      </c>
      <c r="M128" t="str">
        <f>IF('[1]#export'!A129="","",IF('[1]#export'!L129="","",'[1]#export'!L129))</f>
        <v/>
      </c>
      <c r="N128" t="str">
        <f>IF('[1]#export'!A129="","",IF('[1]#export'!M129="","",TEXT('[1]#export'!M129,"00000000")))</f>
        <v/>
      </c>
      <c r="O128" t="str">
        <f>IF('[1]#export'!A129="","",IF('[1]#export'!N129="","",'[1]#export'!N129))</f>
        <v/>
      </c>
      <c r="P128" t="str">
        <f>IF('[1]#export'!A129="","",IF('[1]#export'!O129="","",'[1]#export'!O129))</f>
        <v/>
      </c>
      <c r="Q128" t="str">
        <f>IF('[1]#export'!A129="","",IF('[1]#export'!Q129="","",'[1]#export'!Q129))</f>
        <v/>
      </c>
      <c r="R128" t="str">
        <f>IF('[1]#export'!A129="","",IF('[1]#export'!P129="","",'[1]#export'!P129))</f>
        <v/>
      </c>
      <c r="S128" t="str">
        <f>IF('[1]#export'!A129="","",IF(LEFT('[1]#export'!P129,3)="E05","WD",IF(LEFT('[1]#export'!P129,3)="E09","LONB","")))</f>
        <v/>
      </c>
      <c r="T128" t="str">
        <f>IF('[1]#export'!A129="","",IF('[1]#export'!R129="","",'[1]#export'!R129))</f>
        <v/>
      </c>
      <c r="U128" t="str">
        <f>IF('[1]#export'!A129="","",'[1]#fixed_data'!$B$4)</f>
        <v/>
      </c>
      <c r="V128" t="str">
        <f>IF('[1]#export'!A129="","",'[1]#fixed_data'!$B$5)</f>
        <v/>
      </c>
      <c r="W128" s="6" t="str">
        <f>IF('[1]#export'!A129="","",TEXT('[1]#fixed_data'!$B$7,"yyyy-mm-ddThh:mm:ssZ"))</f>
        <v/>
      </c>
      <c r="X128" t="str">
        <f>IF('[1]#export'!A129="","",'[1]#fixed_data'!$B$8)</f>
        <v/>
      </c>
    </row>
    <row r="129" spans="1:24">
      <c r="A129" t="str">
        <f>IF('[1]#export'!A130="","",IF('[1]#export'!B130="","",CONCATENATE('[1]#fixed_data'!$B$1&amp;'[1]#export'!B130)))</f>
        <v/>
      </c>
      <c r="B129" t="str">
        <f>IF('[1]#export'!A130="","",IF('[1]#export'!C130="","",'[1]#export'!C130))</f>
        <v/>
      </c>
      <c r="C129" t="str">
        <f>IF('[1]#export'!A130="","",IF('[1]#export'!D130="","",'[1]#export'!D130))</f>
        <v/>
      </c>
      <c r="D129" t="str">
        <f>IF('[1]#export'!A130="","",'[1]#fixed_data'!$B$2)</f>
        <v/>
      </c>
      <c r="E129" t="str">
        <f>IF('[1]#export'!A130="","",IF('[1]#export'!E130="","",'[1]#export'!E130))</f>
        <v/>
      </c>
      <c r="F129" t="str">
        <f>IF('[1]#export'!A130="","",IF('[1]#export'!F130="",'[1]#export'!E130,'[1]#export'!F130))</f>
        <v/>
      </c>
      <c r="G129" s="5" t="str">
        <f>IF('[1]#export'!A130="","",IF('[1]#export'!G130&lt;&gt;"",TEXT('[1]#export'!G130,"yyyy-mm-dd"),TEXT('[1]#export'!H130,"yyyy-mm-dd")))</f>
        <v/>
      </c>
      <c r="H129" s="5" t="str">
        <f>IF('[1]#export'!A130="","",IF('[1]#export'!H130="","",TEXT('[1]#export'!H130,"yyyy-mm-dd")))</f>
        <v/>
      </c>
      <c r="I129" s="5" t="str">
        <f>IF('[1]#export'!A130="","",IF('[1]#export'!I130="","",TEXT('[1]#export'!I130,"yyyy-mm-dd")))</f>
        <v/>
      </c>
      <c r="J129" t="str">
        <f>IF('[1]#export'!A130="","",IF('[1]#export'!J130="","",'[1]#export'!J130))</f>
        <v/>
      </c>
      <c r="K129" t="str">
        <f>IF('[1]#export'!A130="","",IF('[1]#export'!K130="King's College London","GB-EDU-133874",IF('[1]#export'!K130="South London and Maudsley NHS Foundation Trust","GB-NHS-RV5",IF('[1]#export'!K130="Bethlem Gallery Projects Ltd","GB-COH-08194872",IF(AND(M129="",N129=""),'[1]#fixed_data'!$B$3&amp;SUBSTITUTE(L129," ","-"),IF(M129="","GB-COH-"&amp;N129,IF(LEFT(M129,2)="SC","GB-SC-"&amp;M129,IF(AND(LEFT(M129,1)="1",LEN(M129)=6),"GB-NIC-"&amp;2,"GB-CHC-"&amp;M129))))))))</f>
        <v/>
      </c>
      <c r="L129" t="str">
        <f>IF('[1]#export'!A130="","",IF('[1]#export'!K130="","",'[1]#export'!K130))</f>
        <v/>
      </c>
      <c r="M129" t="str">
        <f>IF('[1]#export'!A130="","",IF('[1]#export'!L130="","",'[1]#export'!L130))</f>
        <v/>
      </c>
      <c r="N129" t="str">
        <f>IF('[1]#export'!A130="","",IF('[1]#export'!M130="","",TEXT('[1]#export'!M130,"00000000")))</f>
        <v/>
      </c>
      <c r="O129" t="str">
        <f>IF('[1]#export'!A130="","",IF('[1]#export'!N130="","",'[1]#export'!N130))</f>
        <v/>
      </c>
      <c r="P129" t="str">
        <f>IF('[1]#export'!A130="","",IF('[1]#export'!O130="","",'[1]#export'!O130))</f>
        <v/>
      </c>
      <c r="Q129" t="str">
        <f>IF('[1]#export'!A130="","",IF('[1]#export'!Q130="","",'[1]#export'!Q130))</f>
        <v/>
      </c>
      <c r="R129" t="str">
        <f>IF('[1]#export'!A130="","",IF('[1]#export'!P130="","",'[1]#export'!P130))</f>
        <v/>
      </c>
      <c r="S129" t="str">
        <f>IF('[1]#export'!A130="","",IF(LEFT('[1]#export'!P130,3)="E05","WD",IF(LEFT('[1]#export'!P130,3)="E09","LONB","")))</f>
        <v/>
      </c>
      <c r="T129" t="str">
        <f>IF('[1]#export'!A130="","",IF('[1]#export'!R130="","",'[1]#export'!R130))</f>
        <v/>
      </c>
      <c r="U129" t="str">
        <f>IF('[1]#export'!A130="","",'[1]#fixed_data'!$B$4)</f>
        <v/>
      </c>
      <c r="V129" t="str">
        <f>IF('[1]#export'!A130="","",'[1]#fixed_data'!$B$5)</f>
        <v/>
      </c>
      <c r="W129" s="6" t="str">
        <f>IF('[1]#export'!A130="","",TEXT('[1]#fixed_data'!$B$7,"yyyy-mm-ddThh:mm:ssZ"))</f>
        <v/>
      </c>
      <c r="X129" t="str">
        <f>IF('[1]#export'!A130="","",'[1]#fixed_data'!$B$8)</f>
        <v/>
      </c>
    </row>
    <row r="130" spans="1:24">
      <c r="A130" t="str">
        <f>IF('[1]#export'!A131="","",IF('[1]#export'!B131="","",CONCATENATE('[1]#fixed_data'!$B$1&amp;'[1]#export'!B131)))</f>
        <v/>
      </c>
      <c r="B130" t="str">
        <f>IF('[1]#export'!A131="","",IF('[1]#export'!C131="","",'[1]#export'!C131))</f>
        <v/>
      </c>
      <c r="C130" t="str">
        <f>IF('[1]#export'!A131="","",IF('[1]#export'!D131="","",'[1]#export'!D131))</f>
        <v/>
      </c>
      <c r="D130" t="str">
        <f>IF('[1]#export'!A131="","",'[1]#fixed_data'!$B$2)</f>
        <v/>
      </c>
      <c r="E130" t="str">
        <f>IF('[1]#export'!A131="","",IF('[1]#export'!E131="","",'[1]#export'!E131))</f>
        <v/>
      </c>
      <c r="F130" t="str">
        <f>IF('[1]#export'!A131="","",IF('[1]#export'!F131="",'[1]#export'!E131,'[1]#export'!F131))</f>
        <v/>
      </c>
      <c r="G130" s="5" t="str">
        <f>IF('[1]#export'!A131="","",IF('[1]#export'!G131&lt;&gt;"",TEXT('[1]#export'!G131,"yyyy-mm-dd"),TEXT('[1]#export'!H131,"yyyy-mm-dd")))</f>
        <v/>
      </c>
      <c r="H130" s="5" t="str">
        <f>IF('[1]#export'!A131="","",IF('[1]#export'!H131="","",TEXT('[1]#export'!H131,"yyyy-mm-dd")))</f>
        <v/>
      </c>
      <c r="I130" s="5" t="str">
        <f>IF('[1]#export'!A131="","",IF('[1]#export'!I131="","",TEXT('[1]#export'!I131,"yyyy-mm-dd")))</f>
        <v/>
      </c>
      <c r="J130" t="str">
        <f>IF('[1]#export'!A131="","",IF('[1]#export'!J131="","",'[1]#export'!J131))</f>
        <v/>
      </c>
      <c r="K130" t="str">
        <f>IF('[1]#export'!A131="","",IF('[1]#export'!K131="King's College London","GB-EDU-133874",IF('[1]#export'!K131="South London and Maudsley NHS Foundation Trust","GB-NHS-RV5",IF('[1]#export'!K131="Bethlem Gallery Projects Ltd","GB-COH-08194872",IF(AND(M130="",N130=""),'[1]#fixed_data'!$B$3&amp;SUBSTITUTE(L130," ","-"),IF(M130="","GB-COH-"&amp;N130,IF(LEFT(M130,2)="SC","GB-SC-"&amp;M130,IF(AND(LEFT(M130,1)="1",LEN(M130)=6),"GB-NIC-"&amp;2,"GB-CHC-"&amp;M130))))))))</f>
        <v/>
      </c>
      <c r="L130" t="str">
        <f>IF('[1]#export'!A131="","",IF('[1]#export'!K131="","",'[1]#export'!K131))</f>
        <v/>
      </c>
      <c r="M130" t="str">
        <f>IF('[1]#export'!A131="","",IF('[1]#export'!L131="","",'[1]#export'!L131))</f>
        <v/>
      </c>
      <c r="N130" t="str">
        <f>IF('[1]#export'!A131="","",IF('[1]#export'!M131="","",TEXT('[1]#export'!M131,"00000000")))</f>
        <v/>
      </c>
      <c r="O130" t="str">
        <f>IF('[1]#export'!A131="","",IF('[1]#export'!N131="","",'[1]#export'!N131))</f>
        <v/>
      </c>
      <c r="P130" t="str">
        <f>IF('[1]#export'!A131="","",IF('[1]#export'!O131="","",'[1]#export'!O131))</f>
        <v/>
      </c>
      <c r="Q130" t="str">
        <f>IF('[1]#export'!A131="","",IF('[1]#export'!Q131="","",'[1]#export'!Q131))</f>
        <v/>
      </c>
      <c r="R130" t="str">
        <f>IF('[1]#export'!A131="","",IF('[1]#export'!P131="","",'[1]#export'!P131))</f>
        <v/>
      </c>
      <c r="S130" t="str">
        <f>IF('[1]#export'!A131="","",IF(LEFT('[1]#export'!P131,3)="E05","WD",IF(LEFT('[1]#export'!P131,3)="E09","LONB","")))</f>
        <v/>
      </c>
      <c r="T130" t="str">
        <f>IF('[1]#export'!A131="","",IF('[1]#export'!R131="","",'[1]#export'!R131))</f>
        <v/>
      </c>
      <c r="U130" t="str">
        <f>IF('[1]#export'!A131="","",'[1]#fixed_data'!$B$4)</f>
        <v/>
      </c>
      <c r="V130" t="str">
        <f>IF('[1]#export'!A131="","",'[1]#fixed_data'!$B$5)</f>
        <v/>
      </c>
      <c r="W130" s="6" t="str">
        <f>IF('[1]#export'!A131="","",TEXT('[1]#fixed_data'!$B$7,"yyyy-mm-ddThh:mm:ssZ"))</f>
        <v/>
      </c>
      <c r="X130" t="str">
        <f>IF('[1]#export'!A131="","",'[1]#fixed_data'!$B$8)</f>
        <v/>
      </c>
    </row>
    <row r="131" spans="1:24">
      <c r="A131" t="str">
        <f>IF('[1]#export'!A132="","",IF('[1]#export'!B132="","",CONCATENATE('[1]#fixed_data'!$B$1&amp;'[1]#export'!B132)))</f>
        <v/>
      </c>
      <c r="B131" t="str">
        <f>IF('[1]#export'!A132="","",IF('[1]#export'!C132="","",'[1]#export'!C132))</f>
        <v/>
      </c>
      <c r="C131" t="str">
        <f>IF('[1]#export'!A132="","",IF('[1]#export'!D132="","",'[1]#export'!D132))</f>
        <v/>
      </c>
      <c r="D131" t="str">
        <f>IF('[1]#export'!A132="","",'[1]#fixed_data'!$B$2)</f>
        <v/>
      </c>
      <c r="E131" t="str">
        <f>IF('[1]#export'!A132="","",IF('[1]#export'!E132="","",'[1]#export'!E132))</f>
        <v/>
      </c>
      <c r="F131" t="str">
        <f>IF('[1]#export'!A132="","",IF('[1]#export'!F132="",'[1]#export'!E132,'[1]#export'!F132))</f>
        <v/>
      </c>
      <c r="G131" s="5" t="str">
        <f>IF('[1]#export'!A132="","",IF('[1]#export'!G132&lt;&gt;"",TEXT('[1]#export'!G132,"yyyy-mm-dd"),TEXT('[1]#export'!H132,"yyyy-mm-dd")))</f>
        <v/>
      </c>
      <c r="H131" s="5" t="str">
        <f>IF('[1]#export'!A132="","",IF('[1]#export'!H132="","",TEXT('[1]#export'!H132,"yyyy-mm-dd")))</f>
        <v/>
      </c>
      <c r="I131" s="5" t="str">
        <f>IF('[1]#export'!A132="","",IF('[1]#export'!I132="","",TEXT('[1]#export'!I132,"yyyy-mm-dd")))</f>
        <v/>
      </c>
      <c r="J131" t="str">
        <f>IF('[1]#export'!A132="","",IF('[1]#export'!J132="","",'[1]#export'!J132))</f>
        <v/>
      </c>
      <c r="K131" t="str">
        <f>IF('[1]#export'!A132="","",IF('[1]#export'!K132="King's College London","GB-EDU-133874",IF('[1]#export'!K132="South London and Maudsley NHS Foundation Trust","GB-NHS-RV5",IF('[1]#export'!K132="Bethlem Gallery Projects Ltd","GB-COH-08194872",IF(AND(M131="",N131=""),'[1]#fixed_data'!$B$3&amp;SUBSTITUTE(L131," ","-"),IF(M131="","GB-COH-"&amp;N131,IF(LEFT(M131,2)="SC","GB-SC-"&amp;M131,IF(AND(LEFT(M131,1)="1",LEN(M131)=6),"GB-NIC-"&amp;2,"GB-CHC-"&amp;M131))))))))</f>
        <v/>
      </c>
      <c r="L131" t="str">
        <f>IF('[1]#export'!A132="","",IF('[1]#export'!K132="","",'[1]#export'!K132))</f>
        <v/>
      </c>
      <c r="M131" t="str">
        <f>IF('[1]#export'!A132="","",IF('[1]#export'!L132="","",'[1]#export'!L132))</f>
        <v/>
      </c>
      <c r="N131" t="str">
        <f>IF('[1]#export'!A132="","",IF('[1]#export'!M132="","",TEXT('[1]#export'!M132,"00000000")))</f>
        <v/>
      </c>
      <c r="O131" t="str">
        <f>IF('[1]#export'!A132="","",IF('[1]#export'!N132="","",'[1]#export'!N132))</f>
        <v/>
      </c>
      <c r="P131" t="str">
        <f>IF('[1]#export'!A132="","",IF('[1]#export'!O132="","",'[1]#export'!O132))</f>
        <v/>
      </c>
      <c r="Q131" t="str">
        <f>IF('[1]#export'!A132="","",IF('[1]#export'!Q132="","",'[1]#export'!Q132))</f>
        <v/>
      </c>
      <c r="R131" t="str">
        <f>IF('[1]#export'!A132="","",IF('[1]#export'!P132="","",'[1]#export'!P132))</f>
        <v/>
      </c>
      <c r="S131" t="str">
        <f>IF('[1]#export'!A132="","",IF(LEFT('[1]#export'!P132,3)="E05","WD",IF(LEFT('[1]#export'!P132,3)="E09","LONB","")))</f>
        <v/>
      </c>
      <c r="T131" t="str">
        <f>IF('[1]#export'!A132="","",IF('[1]#export'!R132="","",'[1]#export'!R132))</f>
        <v/>
      </c>
      <c r="U131" t="str">
        <f>IF('[1]#export'!A132="","",'[1]#fixed_data'!$B$4)</f>
        <v/>
      </c>
      <c r="V131" t="str">
        <f>IF('[1]#export'!A132="","",'[1]#fixed_data'!$B$5)</f>
        <v/>
      </c>
      <c r="W131" s="6" t="str">
        <f>IF('[1]#export'!A132="","",TEXT('[1]#fixed_data'!$B$7,"yyyy-mm-ddThh:mm:ssZ"))</f>
        <v/>
      </c>
      <c r="X131" t="str">
        <f>IF('[1]#export'!A132="","",'[1]#fixed_data'!$B$8)</f>
        <v/>
      </c>
    </row>
    <row r="132" spans="1:24">
      <c r="A132" t="str">
        <f>IF('[1]#export'!A133="","",IF('[1]#export'!B133="","",CONCATENATE('[1]#fixed_data'!$B$1&amp;'[1]#export'!B133)))</f>
        <v/>
      </c>
      <c r="B132" t="str">
        <f>IF('[1]#export'!A133="","",IF('[1]#export'!C133="","",'[1]#export'!C133))</f>
        <v/>
      </c>
      <c r="C132" t="str">
        <f>IF('[1]#export'!A133="","",IF('[1]#export'!D133="","",'[1]#export'!D133))</f>
        <v/>
      </c>
      <c r="D132" t="str">
        <f>IF('[1]#export'!A133="","",'[1]#fixed_data'!$B$2)</f>
        <v/>
      </c>
      <c r="E132" t="str">
        <f>IF('[1]#export'!A133="","",IF('[1]#export'!E133="","",'[1]#export'!E133))</f>
        <v/>
      </c>
      <c r="F132" t="str">
        <f>IF('[1]#export'!A133="","",IF('[1]#export'!F133="",'[1]#export'!E133,'[1]#export'!F133))</f>
        <v/>
      </c>
      <c r="G132" s="5" t="str">
        <f>IF('[1]#export'!A133="","",IF('[1]#export'!G133&lt;&gt;"",TEXT('[1]#export'!G133,"yyyy-mm-dd"),TEXT('[1]#export'!H133,"yyyy-mm-dd")))</f>
        <v/>
      </c>
      <c r="H132" s="5" t="str">
        <f>IF('[1]#export'!A133="","",IF('[1]#export'!H133="","",TEXT('[1]#export'!H133,"yyyy-mm-dd")))</f>
        <v/>
      </c>
      <c r="I132" s="5" t="str">
        <f>IF('[1]#export'!A133="","",IF('[1]#export'!I133="","",TEXT('[1]#export'!I133,"yyyy-mm-dd")))</f>
        <v/>
      </c>
      <c r="J132" t="str">
        <f>IF('[1]#export'!A133="","",IF('[1]#export'!J133="","",'[1]#export'!J133))</f>
        <v/>
      </c>
      <c r="K132" t="str">
        <f>IF('[1]#export'!A133="","",IF('[1]#export'!K133="King's College London","GB-EDU-133874",IF('[1]#export'!K133="South London and Maudsley NHS Foundation Trust","GB-NHS-RV5",IF('[1]#export'!K133="Bethlem Gallery Projects Ltd","GB-COH-08194872",IF(AND(M132="",N132=""),'[1]#fixed_data'!$B$3&amp;SUBSTITUTE(L132," ","-"),IF(M132="","GB-COH-"&amp;N132,IF(LEFT(M132,2)="SC","GB-SC-"&amp;M132,IF(AND(LEFT(M132,1)="1",LEN(M132)=6),"GB-NIC-"&amp;2,"GB-CHC-"&amp;M132))))))))</f>
        <v/>
      </c>
      <c r="L132" t="str">
        <f>IF('[1]#export'!A133="","",IF('[1]#export'!K133="","",'[1]#export'!K133))</f>
        <v/>
      </c>
      <c r="M132" t="str">
        <f>IF('[1]#export'!A133="","",IF('[1]#export'!L133="","",'[1]#export'!L133))</f>
        <v/>
      </c>
      <c r="N132" t="str">
        <f>IF('[1]#export'!A133="","",IF('[1]#export'!M133="","",TEXT('[1]#export'!M133,"00000000")))</f>
        <v/>
      </c>
      <c r="O132" t="str">
        <f>IF('[1]#export'!A133="","",IF('[1]#export'!N133="","",'[1]#export'!N133))</f>
        <v/>
      </c>
      <c r="P132" t="str">
        <f>IF('[1]#export'!A133="","",IF('[1]#export'!O133="","",'[1]#export'!O133))</f>
        <v/>
      </c>
      <c r="Q132" t="str">
        <f>IF('[1]#export'!A133="","",IF('[1]#export'!Q133="","",'[1]#export'!Q133))</f>
        <v/>
      </c>
      <c r="R132" t="str">
        <f>IF('[1]#export'!A133="","",IF('[1]#export'!P133="","",'[1]#export'!P133))</f>
        <v/>
      </c>
      <c r="S132" t="str">
        <f>IF('[1]#export'!A133="","",IF(LEFT('[1]#export'!P133,3)="E05","WD",IF(LEFT('[1]#export'!P133,3)="E09","LONB","")))</f>
        <v/>
      </c>
      <c r="T132" t="str">
        <f>IF('[1]#export'!A133="","",IF('[1]#export'!R133="","",'[1]#export'!R133))</f>
        <v/>
      </c>
      <c r="U132" t="str">
        <f>IF('[1]#export'!A133="","",'[1]#fixed_data'!$B$4)</f>
        <v/>
      </c>
      <c r="V132" t="str">
        <f>IF('[1]#export'!A133="","",'[1]#fixed_data'!$B$5)</f>
        <v/>
      </c>
      <c r="W132" s="6" t="str">
        <f>IF('[1]#export'!A133="","",TEXT('[1]#fixed_data'!$B$7,"yyyy-mm-ddThh:mm:ssZ"))</f>
        <v/>
      </c>
      <c r="X132" t="str">
        <f>IF('[1]#export'!A133="","",'[1]#fixed_data'!$B$8)</f>
        <v/>
      </c>
    </row>
    <row r="133" spans="1:24">
      <c r="A133" t="str">
        <f>IF('[1]#export'!A134="","",IF('[1]#export'!B134="","",CONCATENATE('[1]#fixed_data'!$B$1&amp;'[1]#export'!B134)))</f>
        <v/>
      </c>
      <c r="B133" t="str">
        <f>IF('[1]#export'!A134="","",IF('[1]#export'!C134="","",'[1]#export'!C134))</f>
        <v/>
      </c>
      <c r="C133" t="str">
        <f>IF('[1]#export'!A134="","",IF('[1]#export'!D134="","",'[1]#export'!D134))</f>
        <v/>
      </c>
      <c r="D133" t="str">
        <f>IF('[1]#export'!A134="","",'[1]#fixed_data'!$B$2)</f>
        <v/>
      </c>
      <c r="E133" t="str">
        <f>IF('[1]#export'!A134="","",IF('[1]#export'!E134="","",'[1]#export'!E134))</f>
        <v/>
      </c>
      <c r="F133" t="str">
        <f>IF('[1]#export'!A134="","",IF('[1]#export'!F134="",'[1]#export'!E134,'[1]#export'!F134))</f>
        <v/>
      </c>
      <c r="G133" s="5" t="str">
        <f>IF('[1]#export'!A134="","",IF('[1]#export'!G134&lt;&gt;"",TEXT('[1]#export'!G134,"yyyy-mm-dd"),TEXT('[1]#export'!H134,"yyyy-mm-dd")))</f>
        <v/>
      </c>
      <c r="H133" s="5" t="str">
        <f>IF('[1]#export'!A134="","",IF('[1]#export'!H134="","",TEXT('[1]#export'!H134,"yyyy-mm-dd")))</f>
        <v/>
      </c>
      <c r="I133" s="5" t="str">
        <f>IF('[1]#export'!A134="","",IF('[1]#export'!I134="","",TEXT('[1]#export'!I134,"yyyy-mm-dd")))</f>
        <v/>
      </c>
      <c r="J133" t="str">
        <f>IF('[1]#export'!A134="","",IF('[1]#export'!J134="","",'[1]#export'!J134))</f>
        <v/>
      </c>
      <c r="K133" t="str">
        <f>IF('[1]#export'!A134="","",IF('[1]#export'!K134="King's College London","GB-EDU-133874",IF('[1]#export'!K134="South London and Maudsley NHS Foundation Trust","GB-NHS-RV5",IF('[1]#export'!K134="Bethlem Gallery Projects Ltd","GB-COH-08194872",IF(AND(M133="",N133=""),'[1]#fixed_data'!$B$3&amp;SUBSTITUTE(L133," ","-"),IF(M133="","GB-COH-"&amp;N133,IF(LEFT(M133,2)="SC","GB-SC-"&amp;M133,IF(AND(LEFT(M133,1)="1",LEN(M133)=6),"GB-NIC-"&amp;2,"GB-CHC-"&amp;M133))))))))</f>
        <v/>
      </c>
      <c r="L133" t="str">
        <f>IF('[1]#export'!A134="","",IF('[1]#export'!K134="","",'[1]#export'!K134))</f>
        <v/>
      </c>
      <c r="M133" t="str">
        <f>IF('[1]#export'!A134="","",IF('[1]#export'!L134="","",'[1]#export'!L134))</f>
        <v/>
      </c>
      <c r="N133" t="str">
        <f>IF('[1]#export'!A134="","",IF('[1]#export'!M134="","",TEXT('[1]#export'!M134,"00000000")))</f>
        <v/>
      </c>
      <c r="O133" t="str">
        <f>IF('[1]#export'!A134="","",IF('[1]#export'!N134="","",'[1]#export'!N134))</f>
        <v/>
      </c>
      <c r="P133" t="str">
        <f>IF('[1]#export'!A134="","",IF('[1]#export'!O134="","",'[1]#export'!O134))</f>
        <v/>
      </c>
      <c r="Q133" t="str">
        <f>IF('[1]#export'!A134="","",IF('[1]#export'!Q134="","",'[1]#export'!Q134))</f>
        <v/>
      </c>
      <c r="R133" t="str">
        <f>IF('[1]#export'!A134="","",IF('[1]#export'!P134="","",'[1]#export'!P134))</f>
        <v/>
      </c>
      <c r="S133" t="str">
        <f>IF('[1]#export'!A134="","",IF(LEFT('[1]#export'!P134,3)="E05","WD",IF(LEFT('[1]#export'!P134,3)="E09","LONB","")))</f>
        <v/>
      </c>
      <c r="T133" t="str">
        <f>IF('[1]#export'!A134="","",IF('[1]#export'!R134="","",'[1]#export'!R134))</f>
        <v/>
      </c>
      <c r="U133" t="str">
        <f>IF('[1]#export'!A134="","",'[1]#fixed_data'!$B$4)</f>
        <v/>
      </c>
      <c r="V133" t="str">
        <f>IF('[1]#export'!A134="","",'[1]#fixed_data'!$B$5)</f>
        <v/>
      </c>
      <c r="W133" s="6" t="str">
        <f>IF('[1]#export'!A134="","",TEXT('[1]#fixed_data'!$B$7,"yyyy-mm-ddThh:mm:ssZ"))</f>
        <v/>
      </c>
      <c r="X133" t="str">
        <f>IF('[1]#export'!A134="","",'[1]#fixed_data'!$B$8)</f>
        <v/>
      </c>
    </row>
    <row r="134" spans="1:24">
      <c r="A134" t="str">
        <f>IF('[1]#export'!A135="","",IF('[1]#export'!B135="","",CONCATENATE('[1]#fixed_data'!$B$1&amp;'[1]#export'!B135)))</f>
        <v/>
      </c>
      <c r="B134" t="str">
        <f>IF('[1]#export'!A135="","",IF('[1]#export'!C135="","",'[1]#export'!C135))</f>
        <v/>
      </c>
      <c r="C134" t="str">
        <f>IF('[1]#export'!A135="","",IF('[1]#export'!D135="","",'[1]#export'!D135))</f>
        <v/>
      </c>
      <c r="D134" t="str">
        <f>IF('[1]#export'!A135="","",'[1]#fixed_data'!$B$2)</f>
        <v/>
      </c>
      <c r="E134" t="str">
        <f>IF('[1]#export'!A135="","",IF('[1]#export'!E135="","",'[1]#export'!E135))</f>
        <v/>
      </c>
      <c r="F134" t="str">
        <f>IF('[1]#export'!A135="","",IF('[1]#export'!F135="",'[1]#export'!E135,'[1]#export'!F135))</f>
        <v/>
      </c>
      <c r="G134" s="5" t="str">
        <f>IF('[1]#export'!A135="","",IF('[1]#export'!G135&lt;&gt;"",TEXT('[1]#export'!G135,"yyyy-mm-dd"),TEXT('[1]#export'!H135,"yyyy-mm-dd")))</f>
        <v/>
      </c>
      <c r="H134" s="5" t="str">
        <f>IF('[1]#export'!A135="","",IF('[1]#export'!H135="","",TEXT('[1]#export'!H135,"yyyy-mm-dd")))</f>
        <v/>
      </c>
      <c r="I134" s="5" t="str">
        <f>IF('[1]#export'!A135="","",IF('[1]#export'!I135="","",TEXT('[1]#export'!I135,"yyyy-mm-dd")))</f>
        <v/>
      </c>
      <c r="J134" t="str">
        <f>IF('[1]#export'!A135="","",IF('[1]#export'!J135="","",'[1]#export'!J135))</f>
        <v/>
      </c>
      <c r="K134" t="str">
        <f>IF('[1]#export'!A135="","",IF('[1]#export'!K135="King's College London","GB-EDU-133874",IF('[1]#export'!K135="South London and Maudsley NHS Foundation Trust","GB-NHS-RV5",IF('[1]#export'!K135="Bethlem Gallery Projects Ltd","GB-COH-08194872",IF(AND(M134="",N134=""),'[1]#fixed_data'!$B$3&amp;SUBSTITUTE(L134," ","-"),IF(M134="","GB-COH-"&amp;N134,IF(LEFT(M134,2)="SC","GB-SC-"&amp;M134,IF(AND(LEFT(M134,1)="1",LEN(M134)=6),"GB-NIC-"&amp;2,"GB-CHC-"&amp;M134))))))))</f>
        <v/>
      </c>
      <c r="L134" t="str">
        <f>IF('[1]#export'!A135="","",IF('[1]#export'!K135="","",'[1]#export'!K135))</f>
        <v/>
      </c>
      <c r="M134" t="str">
        <f>IF('[1]#export'!A135="","",IF('[1]#export'!L135="","",'[1]#export'!L135))</f>
        <v/>
      </c>
      <c r="N134" t="str">
        <f>IF('[1]#export'!A135="","",IF('[1]#export'!M135="","",TEXT('[1]#export'!M135,"00000000")))</f>
        <v/>
      </c>
      <c r="O134" t="str">
        <f>IF('[1]#export'!A135="","",IF('[1]#export'!N135="","",'[1]#export'!N135))</f>
        <v/>
      </c>
      <c r="P134" t="str">
        <f>IF('[1]#export'!A135="","",IF('[1]#export'!O135="","",'[1]#export'!O135))</f>
        <v/>
      </c>
      <c r="Q134" t="str">
        <f>IF('[1]#export'!A135="","",IF('[1]#export'!Q135="","",'[1]#export'!Q135))</f>
        <v/>
      </c>
      <c r="R134" t="str">
        <f>IF('[1]#export'!A135="","",IF('[1]#export'!P135="","",'[1]#export'!P135))</f>
        <v/>
      </c>
      <c r="S134" t="str">
        <f>IF('[1]#export'!A135="","",IF(LEFT('[1]#export'!P135,3)="E05","WD",IF(LEFT('[1]#export'!P135,3)="E09","LONB","")))</f>
        <v/>
      </c>
      <c r="T134" t="str">
        <f>IF('[1]#export'!A135="","",IF('[1]#export'!R135="","",'[1]#export'!R135))</f>
        <v/>
      </c>
      <c r="U134" t="str">
        <f>IF('[1]#export'!A135="","",'[1]#fixed_data'!$B$4)</f>
        <v/>
      </c>
      <c r="V134" t="str">
        <f>IF('[1]#export'!A135="","",'[1]#fixed_data'!$B$5)</f>
        <v/>
      </c>
      <c r="W134" s="6" t="str">
        <f>IF('[1]#export'!A135="","",TEXT('[1]#fixed_data'!$B$7,"yyyy-mm-ddThh:mm:ssZ"))</f>
        <v/>
      </c>
      <c r="X134" t="str">
        <f>IF('[1]#export'!A135="","",'[1]#fixed_data'!$B$8)</f>
        <v/>
      </c>
    </row>
    <row r="135" spans="1:24">
      <c r="A135" t="str">
        <f>IF('[1]#export'!A136="","",IF('[1]#export'!B136="","",CONCATENATE('[1]#fixed_data'!$B$1&amp;'[1]#export'!B136)))</f>
        <v/>
      </c>
      <c r="B135" t="str">
        <f>IF('[1]#export'!A136="","",IF('[1]#export'!C136="","",'[1]#export'!C136))</f>
        <v/>
      </c>
      <c r="C135" t="str">
        <f>IF('[1]#export'!A136="","",IF('[1]#export'!D136="","",'[1]#export'!D136))</f>
        <v/>
      </c>
      <c r="D135" t="str">
        <f>IF('[1]#export'!A136="","",'[1]#fixed_data'!$B$2)</f>
        <v/>
      </c>
      <c r="E135" t="str">
        <f>IF('[1]#export'!A136="","",IF('[1]#export'!E136="","",'[1]#export'!E136))</f>
        <v/>
      </c>
      <c r="F135" t="str">
        <f>IF('[1]#export'!A136="","",IF('[1]#export'!F136="",'[1]#export'!E136,'[1]#export'!F136))</f>
        <v/>
      </c>
      <c r="G135" s="5" t="str">
        <f>IF('[1]#export'!A136="","",IF('[1]#export'!G136&lt;&gt;"",TEXT('[1]#export'!G136,"yyyy-mm-dd"),TEXT('[1]#export'!H136,"yyyy-mm-dd")))</f>
        <v/>
      </c>
      <c r="H135" s="5" t="str">
        <f>IF('[1]#export'!A136="","",IF('[1]#export'!H136="","",TEXT('[1]#export'!H136,"yyyy-mm-dd")))</f>
        <v/>
      </c>
      <c r="I135" s="5" t="str">
        <f>IF('[1]#export'!A136="","",IF('[1]#export'!I136="","",TEXT('[1]#export'!I136,"yyyy-mm-dd")))</f>
        <v/>
      </c>
      <c r="J135" t="str">
        <f>IF('[1]#export'!A136="","",IF('[1]#export'!J136="","",'[1]#export'!J136))</f>
        <v/>
      </c>
      <c r="K135" t="str">
        <f>IF('[1]#export'!A136="","",IF('[1]#export'!K136="King's College London","GB-EDU-133874",IF('[1]#export'!K136="South London and Maudsley NHS Foundation Trust","GB-NHS-RV5",IF('[1]#export'!K136="Bethlem Gallery Projects Ltd","GB-COH-08194872",IF(AND(M135="",N135=""),'[1]#fixed_data'!$B$3&amp;SUBSTITUTE(L135," ","-"),IF(M135="","GB-COH-"&amp;N135,IF(LEFT(M135,2)="SC","GB-SC-"&amp;M135,IF(AND(LEFT(M135,1)="1",LEN(M135)=6),"GB-NIC-"&amp;2,"GB-CHC-"&amp;M135))))))))</f>
        <v/>
      </c>
      <c r="L135" t="str">
        <f>IF('[1]#export'!A136="","",IF('[1]#export'!K136="","",'[1]#export'!K136))</f>
        <v/>
      </c>
      <c r="M135" t="str">
        <f>IF('[1]#export'!A136="","",IF('[1]#export'!L136="","",'[1]#export'!L136))</f>
        <v/>
      </c>
      <c r="N135" t="str">
        <f>IF('[1]#export'!A136="","",IF('[1]#export'!M136="","",TEXT('[1]#export'!M136,"00000000")))</f>
        <v/>
      </c>
      <c r="O135" t="str">
        <f>IF('[1]#export'!A136="","",IF('[1]#export'!N136="","",'[1]#export'!N136))</f>
        <v/>
      </c>
      <c r="P135" t="str">
        <f>IF('[1]#export'!A136="","",IF('[1]#export'!O136="","",'[1]#export'!O136))</f>
        <v/>
      </c>
      <c r="Q135" t="str">
        <f>IF('[1]#export'!A136="","",IF('[1]#export'!Q136="","",'[1]#export'!Q136))</f>
        <v/>
      </c>
      <c r="R135" t="str">
        <f>IF('[1]#export'!A136="","",IF('[1]#export'!P136="","",'[1]#export'!P136))</f>
        <v/>
      </c>
      <c r="S135" t="str">
        <f>IF('[1]#export'!A136="","",IF(LEFT('[1]#export'!P136,3)="E05","WD",IF(LEFT('[1]#export'!P136,3)="E09","LONB","")))</f>
        <v/>
      </c>
      <c r="T135" t="str">
        <f>IF('[1]#export'!A136="","",IF('[1]#export'!R136="","",'[1]#export'!R136))</f>
        <v/>
      </c>
      <c r="U135" t="str">
        <f>IF('[1]#export'!A136="","",'[1]#fixed_data'!$B$4)</f>
        <v/>
      </c>
      <c r="V135" t="str">
        <f>IF('[1]#export'!A136="","",'[1]#fixed_data'!$B$5)</f>
        <v/>
      </c>
      <c r="W135" s="6" t="str">
        <f>IF('[1]#export'!A136="","",TEXT('[1]#fixed_data'!$B$7,"yyyy-mm-ddThh:mm:ssZ"))</f>
        <v/>
      </c>
      <c r="X135" t="str">
        <f>IF('[1]#export'!A136="","",'[1]#fixed_data'!$B$8)</f>
        <v/>
      </c>
    </row>
    <row r="136" spans="1:24">
      <c r="A136" t="str">
        <f>IF('[1]#export'!A137="","",IF('[1]#export'!B137="","",CONCATENATE('[1]#fixed_data'!$B$1&amp;'[1]#export'!B137)))</f>
        <v/>
      </c>
      <c r="B136" t="str">
        <f>IF('[1]#export'!A137="","",IF('[1]#export'!C137="","",'[1]#export'!C137))</f>
        <v/>
      </c>
      <c r="C136" t="str">
        <f>IF('[1]#export'!A137="","",IF('[1]#export'!D137="","",'[1]#export'!D137))</f>
        <v/>
      </c>
      <c r="D136" t="str">
        <f>IF('[1]#export'!A137="","",'[1]#fixed_data'!$B$2)</f>
        <v/>
      </c>
      <c r="E136" t="str">
        <f>IF('[1]#export'!A137="","",IF('[1]#export'!E137="","",'[1]#export'!E137))</f>
        <v/>
      </c>
      <c r="F136" t="str">
        <f>IF('[1]#export'!A137="","",IF('[1]#export'!F137="",'[1]#export'!E137,'[1]#export'!F137))</f>
        <v/>
      </c>
      <c r="G136" s="5" t="str">
        <f>IF('[1]#export'!A137="","",IF('[1]#export'!G137&lt;&gt;"",TEXT('[1]#export'!G137,"yyyy-mm-dd"),TEXT('[1]#export'!H137,"yyyy-mm-dd")))</f>
        <v/>
      </c>
      <c r="H136" s="5" t="str">
        <f>IF('[1]#export'!A137="","",IF('[1]#export'!H137="","",TEXT('[1]#export'!H137,"yyyy-mm-dd")))</f>
        <v/>
      </c>
      <c r="I136" s="5" t="str">
        <f>IF('[1]#export'!A137="","",IF('[1]#export'!I137="","",TEXT('[1]#export'!I137,"yyyy-mm-dd")))</f>
        <v/>
      </c>
      <c r="J136" t="str">
        <f>IF('[1]#export'!A137="","",IF('[1]#export'!J137="","",'[1]#export'!J137))</f>
        <v/>
      </c>
      <c r="K136" t="str">
        <f>IF('[1]#export'!A137="","",IF('[1]#export'!K137="King's College London","GB-EDU-133874",IF('[1]#export'!K137="South London and Maudsley NHS Foundation Trust","GB-NHS-RV5",IF('[1]#export'!K137="Bethlem Gallery Projects Ltd","GB-COH-08194872",IF(AND(M136="",N136=""),'[1]#fixed_data'!$B$3&amp;SUBSTITUTE(L136," ","-"),IF(M136="","GB-COH-"&amp;N136,IF(LEFT(M136,2)="SC","GB-SC-"&amp;M136,IF(AND(LEFT(M136,1)="1",LEN(M136)=6),"GB-NIC-"&amp;2,"GB-CHC-"&amp;M136))))))))</f>
        <v/>
      </c>
      <c r="L136" t="str">
        <f>IF('[1]#export'!A137="","",IF('[1]#export'!K137="","",'[1]#export'!K137))</f>
        <v/>
      </c>
      <c r="M136" t="str">
        <f>IF('[1]#export'!A137="","",IF('[1]#export'!L137="","",'[1]#export'!L137))</f>
        <v/>
      </c>
      <c r="N136" t="str">
        <f>IF('[1]#export'!A137="","",IF('[1]#export'!M137="","",TEXT('[1]#export'!M137,"00000000")))</f>
        <v/>
      </c>
      <c r="O136" t="str">
        <f>IF('[1]#export'!A137="","",IF('[1]#export'!N137="","",'[1]#export'!N137))</f>
        <v/>
      </c>
      <c r="P136" t="str">
        <f>IF('[1]#export'!A137="","",IF('[1]#export'!O137="","",'[1]#export'!O137))</f>
        <v/>
      </c>
      <c r="Q136" t="str">
        <f>IF('[1]#export'!A137="","",IF('[1]#export'!Q137="","",'[1]#export'!Q137))</f>
        <v/>
      </c>
      <c r="R136" t="str">
        <f>IF('[1]#export'!A137="","",IF('[1]#export'!P137="","",'[1]#export'!P137))</f>
        <v/>
      </c>
      <c r="S136" t="str">
        <f>IF('[1]#export'!A137="","",IF(LEFT('[1]#export'!P137,3)="E05","WD",IF(LEFT('[1]#export'!P137,3)="E09","LONB","")))</f>
        <v/>
      </c>
      <c r="T136" t="str">
        <f>IF('[1]#export'!A137="","",IF('[1]#export'!R137="","",'[1]#export'!R137))</f>
        <v/>
      </c>
      <c r="U136" t="str">
        <f>IF('[1]#export'!A137="","",'[1]#fixed_data'!$B$4)</f>
        <v/>
      </c>
      <c r="V136" t="str">
        <f>IF('[1]#export'!A137="","",'[1]#fixed_data'!$B$5)</f>
        <v/>
      </c>
      <c r="W136" s="6" t="str">
        <f>IF('[1]#export'!A137="","",TEXT('[1]#fixed_data'!$B$7,"yyyy-mm-ddThh:mm:ssZ"))</f>
        <v/>
      </c>
      <c r="X136" t="str">
        <f>IF('[1]#export'!A137="","",'[1]#fixed_data'!$B$8)</f>
        <v/>
      </c>
    </row>
    <row r="137" spans="1:24">
      <c r="A137" t="str">
        <f>IF('[1]#export'!A138="","",IF('[1]#export'!B138="","",CONCATENATE('[1]#fixed_data'!$B$1&amp;'[1]#export'!B138)))</f>
        <v/>
      </c>
      <c r="B137" t="str">
        <f>IF('[1]#export'!A138="","",IF('[1]#export'!C138="","",'[1]#export'!C138))</f>
        <v/>
      </c>
      <c r="C137" t="str">
        <f>IF('[1]#export'!A138="","",IF('[1]#export'!D138="","",'[1]#export'!D138))</f>
        <v/>
      </c>
      <c r="D137" t="str">
        <f>IF('[1]#export'!A138="","",'[1]#fixed_data'!$B$2)</f>
        <v/>
      </c>
      <c r="E137" t="str">
        <f>IF('[1]#export'!A138="","",IF('[1]#export'!E138="","",'[1]#export'!E138))</f>
        <v/>
      </c>
      <c r="F137" t="str">
        <f>IF('[1]#export'!A138="","",IF('[1]#export'!F138="",'[1]#export'!E138,'[1]#export'!F138))</f>
        <v/>
      </c>
      <c r="G137" s="5" t="str">
        <f>IF('[1]#export'!A138="","",IF('[1]#export'!G138&lt;&gt;"",TEXT('[1]#export'!G138,"yyyy-mm-dd"),TEXT('[1]#export'!H138,"yyyy-mm-dd")))</f>
        <v/>
      </c>
      <c r="H137" s="5" t="str">
        <f>IF('[1]#export'!A138="","",IF('[1]#export'!H138="","",TEXT('[1]#export'!H138,"yyyy-mm-dd")))</f>
        <v/>
      </c>
      <c r="I137" s="5" t="str">
        <f>IF('[1]#export'!A138="","",IF('[1]#export'!I138="","",TEXT('[1]#export'!I138,"yyyy-mm-dd")))</f>
        <v/>
      </c>
      <c r="J137" t="str">
        <f>IF('[1]#export'!A138="","",IF('[1]#export'!J138="","",'[1]#export'!J138))</f>
        <v/>
      </c>
      <c r="K137" t="str">
        <f>IF('[1]#export'!A138="","",IF('[1]#export'!K138="King's College London","GB-EDU-133874",IF('[1]#export'!K138="South London and Maudsley NHS Foundation Trust","GB-NHS-RV5",IF('[1]#export'!K138="Bethlem Gallery Projects Ltd","GB-COH-08194872",IF(AND(M137="",N137=""),'[1]#fixed_data'!$B$3&amp;SUBSTITUTE(L137," ","-"),IF(M137="","GB-COH-"&amp;N137,IF(LEFT(M137,2)="SC","GB-SC-"&amp;M137,IF(AND(LEFT(M137,1)="1",LEN(M137)=6),"GB-NIC-"&amp;2,"GB-CHC-"&amp;M137))))))))</f>
        <v/>
      </c>
      <c r="L137" t="str">
        <f>IF('[1]#export'!A138="","",IF('[1]#export'!K138="","",'[1]#export'!K138))</f>
        <v/>
      </c>
      <c r="M137" t="str">
        <f>IF('[1]#export'!A138="","",IF('[1]#export'!L138="","",'[1]#export'!L138))</f>
        <v/>
      </c>
      <c r="N137" t="str">
        <f>IF('[1]#export'!A138="","",IF('[1]#export'!M138="","",TEXT('[1]#export'!M138,"00000000")))</f>
        <v/>
      </c>
      <c r="O137" t="str">
        <f>IF('[1]#export'!A138="","",IF('[1]#export'!N138="","",'[1]#export'!N138))</f>
        <v/>
      </c>
      <c r="P137" t="str">
        <f>IF('[1]#export'!A138="","",IF('[1]#export'!O138="","",'[1]#export'!O138))</f>
        <v/>
      </c>
      <c r="Q137" t="str">
        <f>IF('[1]#export'!A138="","",IF('[1]#export'!Q138="","",'[1]#export'!Q138))</f>
        <v/>
      </c>
      <c r="R137" t="str">
        <f>IF('[1]#export'!A138="","",IF('[1]#export'!P138="","",'[1]#export'!P138))</f>
        <v/>
      </c>
      <c r="S137" t="str">
        <f>IF('[1]#export'!A138="","",IF(LEFT('[1]#export'!P138,3)="E05","WD",IF(LEFT('[1]#export'!P138,3)="E09","LONB","")))</f>
        <v/>
      </c>
      <c r="T137" t="str">
        <f>IF('[1]#export'!A138="","",IF('[1]#export'!R138="","",'[1]#export'!R138))</f>
        <v/>
      </c>
      <c r="U137" t="str">
        <f>IF('[1]#export'!A138="","",'[1]#fixed_data'!$B$4)</f>
        <v/>
      </c>
      <c r="V137" t="str">
        <f>IF('[1]#export'!A138="","",'[1]#fixed_data'!$B$5)</f>
        <v/>
      </c>
      <c r="W137" s="6" t="str">
        <f>IF('[1]#export'!A138="","",TEXT('[1]#fixed_data'!$B$7,"yyyy-mm-ddThh:mm:ssZ"))</f>
        <v/>
      </c>
      <c r="X137" t="str">
        <f>IF('[1]#export'!A138="","",'[1]#fixed_data'!$B$8)</f>
        <v/>
      </c>
    </row>
    <row r="138" spans="1:24">
      <c r="A138" t="str">
        <f>IF('[1]#export'!A139="","",IF('[1]#export'!B139="","",CONCATENATE('[1]#fixed_data'!$B$1&amp;'[1]#export'!B139)))</f>
        <v/>
      </c>
      <c r="B138" t="str">
        <f>IF('[1]#export'!A139="","",IF('[1]#export'!C139="","",'[1]#export'!C139))</f>
        <v/>
      </c>
      <c r="C138" t="str">
        <f>IF('[1]#export'!A139="","",IF('[1]#export'!D139="","",'[1]#export'!D139))</f>
        <v/>
      </c>
      <c r="D138" t="str">
        <f>IF('[1]#export'!A139="","",'[1]#fixed_data'!$B$2)</f>
        <v/>
      </c>
      <c r="E138" t="str">
        <f>IF('[1]#export'!A139="","",IF('[1]#export'!E139="","",'[1]#export'!E139))</f>
        <v/>
      </c>
      <c r="F138" t="str">
        <f>IF('[1]#export'!A139="","",IF('[1]#export'!F139="",'[1]#export'!E139,'[1]#export'!F139))</f>
        <v/>
      </c>
      <c r="G138" s="5" t="str">
        <f>IF('[1]#export'!A139="","",IF('[1]#export'!G139&lt;&gt;"",TEXT('[1]#export'!G139,"yyyy-mm-dd"),TEXT('[1]#export'!H139,"yyyy-mm-dd")))</f>
        <v/>
      </c>
      <c r="H138" s="5" t="str">
        <f>IF('[1]#export'!A139="","",IF('[1]#export'!H139="","",TEXT('[1]#export'!H139,"yyyy-mm-dd")))</f>
        <v/>
      </c>
      <c r="I138" s="5" t="str">
        <f>IF('[1]#export'!A139="","",IF('[1]#export'!I139="","",TEXT('[1]#export'!I139,"yyyy-mm-dd")))</f>
        <v/>
      </c>
      <c r="J138" t="str">
        <f>IF('[1]#export'!A139="","",IF('[1]#export'!J139="","",'[1]#export'!J139))</f>
        <v/>
      </c>
      <c r="K138" t="str">
        <f>IF('[1]#export'!A139="","",IF('[1]#export'!K139="King's College London","GB-EDU-133874",IF('[1]#export'!K139="South London and Maudsley NHS Foundation Trust","GB-NHS-RV5",IF('[1]#export'!K139="Bethlem Gallery Projects Ltd","GB-COH-08194872",IF(AND(M138="",N138=""),'[1]#fixed_data'!$B$3&amp;SUBSTITUTE(L138," ","-"),IF(M138="","GB-COH-"&amp;N138,IF(LEFT(M138,2)="SC","GB-SC-"&amp;M138,IF(AND(LEFT(M138,1)="1",LEN(M138)=6),"GB-NIC-"&amp;2,"GB-CHC-"&amp;M138))))))))</f>
        <v/>
      </c>
      <c r="L138" t="str">
        <f>IF('[1]#export'!A139="","",IF('[1]#export'!K139="","",'[1]#export'!K139))</f>
        <v/>
      </c>
      <c r="M138" t="str">
        <f>IF('[1]#export'!A139="","",IF('[1]#export'!L139="","",'[1]#export'!L139))</f>
        <v/>
      </c>
      <c r="N138" t="str">
        <f>IF('[1]#export'!A139="","",IF('[1]#export'!M139="","",TEXT('[1]#export'!M139,"00000000")))</f>
        <v/>
      </c>
      <c r="O138" t="str">
        <f>IF('[1]#export'!A139="","",IF('[1]#export'!N139="","",'[1]#export'!N139))</f>
        <v/>
      </c>
      <c r="P138" t="str">
        <f>IF('[1]#export'!A139="","",IF('[1]#export'!O139="","",'[1]#export'!O139))</f>
        <v/>
      </c>
      <c r="Q138" t="str">
        <f>IF('[1]#export'!A139="","",IF('[1]#export'!Q139="","",'[1]#export'!Q139))</f>
        <v/>
      </c>
      <c r="R138" t="str">
        <f>IF('[1]#export'!A139="","",IF('[1]#export'!P139="","",'[1]#export'!P139))</f>
        <v/>
      </c>
      <c r="S138" t="str">
        <f>IF('[1]#export'!A139="","",IF(LEFT('[1]#export'!P139,3)="E05","WD",IF(LEFT('[1]#export'!P139,3)="E09","LONB","")))</f>
        <v/>
      </c>
      <c r="T138" t="str">
        <f>IF('[1]#export'!A139="","",IF('[1]#export'!R139="","",'[1]#export'!R139))</f>
        <v/>
      </c>
      <c r="U138" t="str">
        <f>IF('[1]#export'!A139="","",'[1]#fixed_data'!$B$4)</f>
        <v/>
      </c>
      <c r="V138" t="str">
        <f>IF('[1]#export'!A139="","",'[1]#fixed_data'!$B$5)</f>
        <v/>
      </c>
      <c r="W138" s="6" t="str">
        <f>IF('[1]#export'!A139="","",TEXT('[1]#fixed_data'!$B$7,"yyyy-mm-ddThh:mm:ssZ"))</f>
        <v/>
      </c>
      <c r="X138" t="str">
        <f>IF('[1]#export'!A139="","",'[1]#fixed_data'!$B$8)</f>
        <v/>
      </c>
    </row>
    <row r="139" spans="1:24">
      <c r="A139" t="str">
        <f>IF('[1]#export'!A140="","",IF('[1]#export'!B140="","",CONCATENATE('[1]#fixed_data'!$B$1&amp;'[1]#export'!B140)))</f>
        <v/>
      </c>
      <c r="B139" t="str">
        <f>IF('[1]#export'!A140="","",IF('[1]#export'!C140="","",'[1]#export'!C140))</f>
        <v/>
      </c>
      <c r="C139" t="str">
        <f>IF('[1]#export'!A140="","",IF('[1]#export'!D140="","",'[1]#export'!D140))</f>
        <v/>
      </c>
      <c r="D139" t="str">
        <f>IF('[1]#export'!A140="","",'[1]#fixed_data'!$B$2)</f>
        <v/>
      </c>
      <c r="E139" t="str">
        <f>IF('[1]#export'!A140="","",IF('[1]#export'!E140="","",'[1]#export'!E140))</f>
        <v/>
      </c>
      <c r="F139" t="str">
        <f>IF('[1]#export'!A140="","",IF('[1]#export'!F140="",'[1]#export'!E140,'[1]#export'!F140))</f>
        <v/>
      </c>
      <c r="G139" s="5" t="str">
        <f>IF('[1]#export'!A140="","",IF('[1]#export'!G140&lt;&gt;"",TEXT('[1]#export'!G140,"yyyy-mm-dd"),TEXT('[1]#export'!H140,"yyyy-mm-dd")))</f>
        <v/>
      </c>
      <c r="H139" s="5" t="str">
        <f>IF('[1]#export'!A140="","",IF('[1]#export'!H140="","",TEXT('[1]#export'!H140,"yyyy-mm-dd")))</f>
        <v/>
      </c>
      <c r="I139" s="5" t="str">
        <f>IF('[1]#export'!A140="","",IF('[1]#export'!I140="","",TEXT('[1]#export'!I140,"yyyy-mm-dd")))</f>
        <v/>
      </c>
      <c r="J139" t="str">
        <f>IF('[1]#export'!A140="","",IF('[1]#export'!J140="","",'[1]#export'!J140))</f>
        <v/>
      </c>
      <c r="K139" t="str">
        <f>IF('[1]#export'!A140="","",IF('[1]#export'!K140="King's College London","GB-EDU-133874",IF('[1]#export'!K140="South London and Maudsley NHS Foundation Trust","GB-NHS-RV5",IF('[1]#export'!K140="Bethlem Gallery Projects Ltd","GB-COH-08194872",IF(AND(M139="",N139=""),'[1]#fixed_data'!$B$3&amp;SUBSTITUTE(L139," ","-"),IF(M139="","GB-COH-"&amp;N139,IF(LEFT(M139,2)="SC","GB-SC-"&amp;M139,IF(AND(LEFT(M139,1)="1",LEN(M139)=6),"GB-NIC-"&amp;2,"GB-CHC-"&amp;M139))))))))</f>
        <v/>
      </c>
      <c r="L139" t="str">
        <f>IF('[1]#export'!A140="","",IF('[1]#export'!K140="","",'[1]#export'!K140))</f>
        <v/>
      </c>
      <c r="M139" t="str">
        <f>IF('[1]#export'!A140="","",IF('[1]#export'!L140="","",'[1]#export'!L140))</f>
        <v/>
      </c>
      <c r="N139" t="str">
        <f>IF('[1]#export'!A140="","",IF('[1]#export'!M140="","",TEXT('[1]#export'!M140,"00000000")))</f>
        <v/>
      </c>
      <c r="O139" t="str">
        <f>IF('[1]#export'!A140="","",IF('[1]#export'!N140="","",'[1]#export'!N140))</f>
        <v/>
      </c>
      <c r="P139" t="str">
        <f>IF('[1]#export'!A140="","",IF('[1]#export'!O140="","",'[1]#export'!O140))</f>
        <v/>
      </c>
      <c r="Q139" t="str">
        <f>IF('[1]#export'!A140="","",IF('[1]#export'!Q140="","",'[1]#export'!Q140))</f>
        <v/>
      </c>
      <c r="R139" t="str">
        <f>IF('[1]#export'!A140="","",IF('[1]#export'!P140="","",'[1]#export'!P140))</f>
        <v/>
      </c>
      <c r="S139" t="str">
        <f>IF('[1]#export'!A140="","",IF(LEFT('[1]#export'!P140,3)="E05","WD",IF(LEFT('[1]#export'!P140,3)="E09","LONB","")))</f>
        <v/>
      </c>
      <c r="T139" t="str">
        <f>IF('[1]#export'!A140="","",IF('[1]#export'!R140="","",'[1]#export'!R140))</f>
        <v/>
      </c>
      <c r="U139" t="str">
        <f>IF('[1]#export'!A140="","",'[1]#fixed_data'!$B$4)</f>
        <v/>
      </c>
      <c r="V139" t="str">
        <f>IF('[1]#export'!A140="","",'[1]#fixed_data'!$B$5)</f>
        <v/>
      </c>
      <c r="W139" s="6" t="str">
        <f>IF('[1]#export'!A140="","",TEXT('[1]#fixed_data'!$B$7,"yyyy-mm-ddThh:mm:ssZ"))</f>
        <v/>
      </c>
      <c r="X139" t="str">
        <f>IF('[1]#export'!A140="","",'[1]#fixed_data'!$B$8)</f>
        <v/>
      </c>
    </row>
    <row r="140" spans="1:24">
      <c r="A140" t="str">
        <f>IF('[1]#export'!A141="","",IF('[1]#export'!B141="","",CONCATENATE('[1]#fixed_data'!$B$1&amp;'[1]#export'!B141)))</f>
        <v/>
      </c>
      <c r="B140" t="str">
        <f>IF('[1]#export'!A141="","",IF('[1]#export'!C141="","",'[1]#export'!C141))</f>
        <v/>
      </c>
      <c r="C140" t="str">
        <f>IF('[1]#export'!A141="","",IF('[1]#export'!D141="","",'[1]#export'!D141))</f>
        <v/>
      </c>
      <c r="D140" t="str">
        <f>IF('[1]#export'!A141="","",'[1]#fixed_data'!$B$2)</f>
        <v/>
      </c>
      <c r="E140" t="str">
        <f>IF('[1]#export'!A141="","",IF('[1]#export'!E141="","",'[1]#export'!E141))</f>
        <v/>
      </c>
      <c r="F140" t="str">
        <f>IF('[1]#export'!A141="","",IF('[1]#export'!F141="",'[1]#export'!E141,'[1]#export'!F141))</f>
        <v/>
      </c>
      <c r="G140" s="5" t="str">
        <f>IF('[1]#export'!A141="","",IF('[1]#export'!G141&lt;&gt;"",TEXT('[1]#export'!G141,"yyyy-mm-dd"),TEXT('[1]#export'!H141,"yyyy-mm-dd")))</f>
        <v/>
      </c>
      <c r="H140" s="5" t="str">
        <f>IF('[1]#export'!A141="","",IF('[1]#export'!H141="","",TEXT('[1]#export'!H141,"yyyy-mm-dd")))</f>
        <v/>
      </c>
      <c r="I140" s="5" t="str">
        <f>IF('[1]#export'!A141="","",IF('[1]#export'!I141="","",TEXT('[1]#export'!I141,"yyyy-mm-dd")))</f>
        <v/>
      </c>
      <c r="J140" t="str">
        <f>IF('[1]#export'!A141="","",IF('[1]#export'!J141="","",'[1]#export'!J141))</f>
        <v/>
      </c>
      <c r="K140" t="str">
        <f>IF('[1]#export'!A141="","",IF('[1]#export'!K141="King's College London","GB-EDU-133874",IF('[1]#export'!K141="South London and Maudsley NHS Foundation Trust","GB-NHS-RV5",IF('[1]#export'!K141="Bethlem Gallery Projects Ltd","GB-COH-08194872",IF(AND(M140="",N140=""),'[1]#fixed_data'!$B$3&amp;SUBSTITUTE(L140," ","-"),IF(M140="","GB-COH-"&amp;N140,IF(LEFT(M140,2)="SC","GB-SC-"&amp;M140,IF(AND(LEFT(M140,1)="1",LEN(M140)=6),"GB-NIC-"&amp;2,"GB-CHC-"&amp;M140))))))))</f>
        <v/>
      </c>
      <c r="L140" t="str">
        <f>IF('[1]#export'!A141="","",IF('[1]#export'!K141="","",'[1]#export'!K141))</f>
        <v/>
      </c>
      <c r="M140" t="str">
        <f>IF('[1]#export'!A141="","",IF('[1]#export'!L141="","",'[1]#export'!L141))</f>
        <v/>
      </c>
      <c r="N140" t="str">
        <f>IF('[1]#export'!A141="","",IF('[1]#export'!M141="","",TEXT('[1]#export'!M141,"00000000")))</f>
        <v/>
      </c>
      <c r="O140" t="str">
        <f>IF('[1]#export'!A141="","",IF('[1]#export'!N141="","",'[1]#export'!N141))</f>
        <v/>
      </c>
      <c r="P140" t="str">
        <f>IF('[1]#export'!A141="","",IF('[1]#export'!O141="","",'[1]#export'!O141))</f>
        <v/>
      </c>
      <c r="Q140" t="str">
        <f>IF('[1]#export'!A141="","",IF('[1]#export'!Q141="","",'[1]#export'!Q141))</f>
        <v/>
      </c>
      <c r="R140" t="str">
        <f>IF('[1]#export'!A141="","",IF('[1]#export'!P141="","",'[1]#export'!P141))</f>
        <v/>
      </c>
      <c r="S140" t="str">
        <f>IF('[1]#export'!A141="","",IF(LEFT('[1]#export'!P141,3)="E05","WD",IF(LEFT('[1]#export'!P141,3)="E09","LONB","")))</f>
        <v/>
      </c>
      <c r="T140" t="str">
        <f>IF('[1]#export'!A141="","",IF('[1]#export'!R141="","",'[1]#export'!R141))</f>
        <v/>
      </c>
      <c r="U140" t="str">
        <f>IF('[1]#export'!A141="","",'[1]#fixed_data'!$B$4)</f>
        <v/>
      </c>
      <c r="V140" t="str">
        <f>IF('[1]#export'!A141="","",'[1]#fixed_data'!$B$5)</f>
        <v/>
      </c>
      <c r="W140" s="6" t="str">
        <f>IF('[1]#export'!A141="","",TEXT('[1]#fixed_data'!$B$7,"yyyy-mm-ddThh:mm:ssZ"))</f>
        <v/>
      </c>
      <c r="X140" t="str">
        <f>IF('[1]#export'!A141="","",'[1]#fixed_data'!$B$8)</f>
        <v/>
      </c>
    </row>
    <row r="141" spans="1:24">
      <c r="A141" t="str">
        <f>IF('[1]#export'!A142="","",IF('[1]#export'!B142="","",CONCATENATE('[1]#fixed_data'!$B$1&amp;'[1]#export'!B142)))</f>
        <v/>
      </c>
      <c r="B141" t="str">
        <f>IF('[1]#export'!A142="","",IF('[1]#export'!C142="","",'[1]#export'!C142))</f>
        <v/>
      </c>
      <c r="C141" t="str">
        <f>IF('[1]#export'!A142="","",IF('[1]#export'!D142="","",'[1]#export'!D142))</f>
        <v/>
      </c>
      <c r="D141" t="str">
        <f>IF('[1]#export'!A142="","",'[1]#fixed_data'!$B$2)</f>
        <v/>
      </c>
      <c r="E141" t="str">
        <f>IF('[1]#export'!A142="","",IF('[1]#export'!E142="","",'[1]#export'!E142))</f>
        <v/>
      </c>
      <c r="F141" t="str">
        <f>IF('[1]#export'!A142="","",IF('[1]#export'!F142="",'[1]#export'!E142,'[1]#export'!F142))</f>
        <v/>
      </c>
      <c r="G141" s="5" t="str">
        <f>IF('[1]#export'!A142="","",IF('[1]#export'!G142&lt;&gt;"",TEXT('[1]#export'!G142,"yyyy-mm-dd"),TEXT('[1]#export'!H142,"yyyy-mm-dd")))</f>
        <v/>
      </c>
      <c r="H141" s="5" t="str">
        <f>IF('[1]#export'!A142="","",IF('[1]#export'!H142="","",TEXT('[1]#export'!H142,"yyyy-mm-dd")))</f>
        <v/>
      </c>
      <c r="I141" s="5" t="str">
        <f>IF('[1]#export'!A142="","",IF('[1]#export'!I142="","",TEXT('[1]#export'!I142,"yyyy-mm-dd")))</f>
        <v/>
      </c>
      <c r="J141" t="str">
        <f>IF('[1]#export'!A142="","",IF('[1]#export'!J142="","",'[1]#export'!J142))</f>
        <v/>
      </c>
      <c r="K141" t="str">
        <f>IF('[1]#export'!A142="","",IF('[1]#export'!K142="King's College London","GB-EDU-133874",IF('[1]#export'!K142="South London and Maudsley NHS Foundation Trust","GB-NHS-RV5",IF('[1]#export'!K142="Bethlem Gallery Projects Ltd","GB-COH-08194872",IF(AND(M141="",N141=""),'[1]#fixed_data'!$B$3&amp;SUBSTITUTE(L141," ","-"),IF(M141="","GB-COH-"&amp;N141,IF(LEFT(M141,2)="SC","GB-SC-"&amp;M141,IF(AND(LEFT(M141,1)="1",LEN(M141)=6),"GB-NIC-"&amp;2,"GB-CHC-"&amp;M141))))))))</f>
        <v/>
      </c>
      <c r="L141" t="str">
        <f>IF('[1]#export'!A142="","",IF('[1]#export'!K142="","",'[1]#export'!K142))</f>
        <v/>
      </c>
      <c r="M141" t="str">
        <f>IF('[1]#export'!A142="","",IF('[1]#export'!L142="","",'[1]#export'!L142))</f>
        <v/>
      </c>
      <c r="N141" t="str">
        <f>IF('[1]#export'!A142="","",IF('[1]#export'!M142="","",TEXT('[1]#export'!M142,"00000000")))</f>
        <v/>
      </c>
      <c r="O141" t="str">
        <f>IF('[1]#export'!A142="","",IF('[1]#export'!N142="","",'[1]#export'!N142))</f>
        <v/>
      </c>
      <c r="P141" t="str">
        <f>IF('[1]#export'!A142="","",IF('[1]#export'!O142="","",'[1]#export'!O142))</f>
        <v/>
      </c>
      <c r="Q141" t="str">
        <f>IF('[1]#export'!A142="","",IF('[1]#export'!Q142="","",'[1]#export'!Q142))</f>
        <v/>
      </c>
      <c r="R141" t="str">
        <f>IF('[1]#export'!A142="","",IF('[1]#export'!P142="","",'[1]#export'!P142))</f>
        <v/>
      </c>
      <c r="S141" t="str">
        <f>IF('[1]#export'!A142="","",IF(LEFT('[1]#export'!P142,3)="E05","WD",IF(LEFT('[1]#export'!P142,3)="E09","LONB","")))</f>
        <v/>
      </c>
      <c r="T141" t="str">
        <f>IF('[1]#export'!A142="","",IF('[1]#export'!R142="","",'[1]#export'!R142))</f>
        <v/>
      </c>
      <c r="U141" t="str">
        <f>IF('[1]#export'!A142="","",'[1]#fixed_data'!$B$4)</f>
        <v/>
      </c>
      <c r="V141" t="str">
        <f>IF('[1]#export'!A142="","",'[1]#fixed_data'!$B$5)</f>
        <v/>
      </c>
      <c r="W141" s="6" t="str">
        <f>IF('[1]#export'!A142="","",TEXT('[1]#fixed_data'!$B$7,"yyyy-mm-ddThh:mm:ssZ"))</f>
        <v/>
      </c>
      <c r="X141" t="str">
        <f>IF('[1]#export'!A142="","",'[1]#fixed_data'!$B$8)</f>
        <v/>
      </c>
    </row>
    <row r="142" spans="1:24">
      <c r="A142" t="str">
        <f>IF('[1]#export'!A143="","",IF('[1]#export'!B143="","",CONCATENATE('[1]#fixed_data'!$B$1&amp;'[1]#export'!B143)))</f>
        <v/>
      </c>
      <c r="B142" t="str">
        <f>IF('[1]#export'!A143="","",IF('[1]#export'!C143="","",'[1]#export'!C143))</f>
        <v/>
      </c>
      <c r="C142" t="str">
        <f>IF('[1]#export'!A143="","",IF('[1]#export'!D143="","",'[1]#export'!D143))</f>
        <v/>
      </c>
      <c r="D142" t="str">
        <f>IF('[1]#export'!A143="","",'[1]#fixed_data'!$B$2)</f>
        <v/>
      </c>
      <c r="E142" t="str">
        <f>IF('[1]#export'!A143="","",IF('[1]#export'!E143="","",'[1]#export'!E143))</f>
        <v/>
      </c>
      <c r="F142" t="str">
        <f>IF('[1]#export'!A143="","",IF('[1]#export'!F143="",'[1]#export'!E143,'[1]#export'!F143))</f>
        <v/>
      </c>
      <c r="G142" s="5" t="str">
        <f>IF('[1]#export'!A143="","",IF('[1]#export'!G143&lt;&gt;"",TEXT('[1]#export'!G143,"yyyy-mm-dd"),TEXT('[1]#export'!H143,"yyyy-mm-dd")))</f>
        <v/>
      </c>
      <c r="H142" s="5" t="str">
        <f>IF('[1]#export'!A143="","",IF('[1]#export'!H143="","",TEXT('[1]#export'!H143,"yyyy-mm-dd")))</f>
        <v/>
      </c>
      <c r="I142" s="5" t="str">
        <f>IF('[1]#export'!A143="","",IF('[1]#export'!I143="","",TEXT('[1]#export'!I143,"yyyy-mm-dd")))</f>
        <v/>
      </c>
      <c r="J142" t="str">
        <f>IF('[1]#export'!A143="","",IF('[1]#export'!J143="","",'[1]#export'!J143))</f>
        <v/>
      </c>
      <c r="K142" t="str">
        <f>IF('[1]#export'!A143="","",IF('[1]#export'!K143="King's College London","GB-EDU-133874",IF('[1]#export'!K143="South London and Maudsley NHS Foundation Trust","GB-NHS-RV5",IF('[1]#export'!K143="Bethlem Gallery Projects Ltd","GB-COH-08194872",IF(AND(M142="",N142=""),'[1]#fixed_data'!$B$3&amp;SUBSTITUTE(L142," ","-"),IF(M142="","GB-COH-"&amp;N142,IF(LEFT(M142,2)="SC","GB-SC-"&amp;M142,IF(AND(LEFT(M142,1)="1",LEN(M142)=6),"GB-NIC-"&amp;2,"GB-CHC-"&amp;M142))))))))</f>
        <v/>
      </c>
      <c r="L142" t="str">
        <f>IF('[1]#export'!A143="","",IF('[1]#export'!K143="","",'[1]#export'!K143))</f>
        <v/>
      </c>
      <c r="M142" t="str">
        <f>IF('[1]#export'!A143="","",IF('[1]#export'!L143="","",'[1]#export'!L143))</f>
        <v/>
      </c>
      <c r="N142" t="str">
        <f>IF('[1]#export'!A143="","",IF('[1]#export'!M143="","",TEXT('[1]#export'!M143,"00000000")))</f>
        <v/>
      </c>
      <c r="O142" t="str">
        <f>IF('[1]#export'!A143="","",IF('[1]#export'!N143="","",'[1]#export'!N143))</f>
        <v/>
      </c>
      <c r="P142" t="str">
        <f>IF('[1]#export'!A143="","",IF('[1]#export'!O143="","",'[1]#export'!O143))</f>
        <v/>
      </c>
      <c r="Q142" t="str">
        <f>IF('[1]#export'!A143="","",IF('[1]#export'!Q143="","",'[1]#export'!Q143))</f>
        <v/>
      </c>
      <c r="R142" t="str">
        <f>IF('[1]#export'!A143="","",IF('[1]#export'!P143="","",'[1]#export'!P143))</f>
        <v/>
      </c>
      <c r="S142" t="str">
        <f>IF('[1]#export'!A143="","",IF(LEFT('[1]#export'!P143,3)="E05","WD",IF(LEFT('[1]#export'!P143,3)="E09","LONB","")))</f>
        <v/>
      </c>
      <c r="T142" t="str">
        <f>IF('[1]#export'!A143="","",IF('[1]#export'!R143="","",'[1]#export'!R143))</f>
        <v/>
      </c>
      <c r="U142" t="str">
        <f>IF('[1]#export'!A143="","",'[1]#fixed_data'!$B$4)</f>
        <v/>
      </c>
      <c r="V142" t="str">
        <f>IF('[1]#export'!A143="","",'[1]#fixed_data'!$B$5)</f>
        <v/>
      </c>
      <c r="W142" s="6" t="str">
        <f>IF('[1]#export'!A143="","",TEXT('[1]#fixed_data'!$B$7,"yyyy-mm-ddThh:mm:ssZ"))</f>
        <v/>
      </c>
      <c r="X142" t="str">
        <f>IF('[1]#export'!A143="","",'[1]#fixed_data'!$B$8)</f>
        <v/>
      </c>
    </row>
    <row r="143" spans="1:24">
      <c r="A143" t="str">
        <f>IF('[1]#export'!A144="","",IF('[1]#export'!B144="","",CONCATENATE('[1]#fixed_data'!$B$1&amp;'[1]#export'!B144)))</f>
        <v/>
      </c>
      <c r="B143" t="str">
        <f>IF('[1]#export'!A144="","",IF('[1]#export'!C144="","",'[1]#export'!C144))</f>
        <v/>
      </c>
      <c r="C143" t="str">
        <f>IF('[1]#export'!A144="","",IF('[1]#export'!D144="","",'[1]#export'!D144))</f>
        <v/>
      </c>
      <c r="D143" t="str">
        <f>IF('[1]#export'!A144="","",'[1]#fixed_data'!$B$2)</f>
        <v/>
      </c>
      <c r="E143" t="str">
        <f>IF('[1]#export'!A144="","",IF('[1]#export'!E144="","",'[1]#export'!E144))</f>
        <v/>
      </c>
      <c r="F143" t="str">
        <f>IF('[1]#export'!A144="","",IF('[1]#export'!F144="",'[1]#export'!E144,'[1]#export'!F144))</f>
        <v/>
      </c>
      <c r="G143" s="5" t="str">
        <f>IF('[1]#export'!A144="","",IF('[1]#export'!G144&lt;&gt;"",TEXT('[1]#export'!G144,"yyyy-mm-dd"),TEXT('[1]#export'!H144,"yyyy-mm-dd")))</f>
        <v/>
      </c>
      <c r="H143" s="5" t="str">
        <f>IF('[1]#export'!A144="","",IF('[1]#export'!H144="","",TEXT('[1]#export'!H144,"yyyy-mm-dd")))</f>
        <v/>
      </c>
      <c r="I143" s="5" t="str">
        <f>IF('[1]#export'!A144="","",IF('[1]#export'!I144="","",TEXT('[1]#export'!I144,"yyyy-mm-dd")))</f>
        <v/>
      </c>
      <c r="J143" t="str">
        <f>IF('[1]#export'!A144="","",IF('[1]#export'!J144="","",'[1]#export'!J144))</f>
        <v/>
      </c>
      <c r="K143" t="str">
        <f>IF('[1]#export'!A144="","",IF('[1]#export'!K144="King's College London","GB-EDU-133874",IF('[1]#export'!K144="South London and Maudsley NHS Foundation Trust","GB-NHS-RV5",IF('[1]#export'!K144="Bethlem Gallery Projects Ltd","GB-COH-08194872",IF(AND(M143="",N143=""),'[1]#fixed_data'!$B$3&amp;SUBSTITUTE(L143," ","-"),IF(M143="","GB-COH-"&amp;N143,IF(LEFT(M143,2)="SC","GB-SC-"&amp;M143,IF(AND(LEFT(M143,1)="1",LEN(M143)=6),"GB-NIC-"&amp;2,"GB-CHC-"&amp;M143))))))))</f>
        <v/>
      </c>
      <c r="L143" t="str">
        <f>IF('[1]#export'!A144="","",IF('[1]#export'!K144="","",'[1]#export'!K144))</f>
        <v/>
      </c>
      <c r="M143" t="str">
        <f>IF('[1]#export'!A144="","",IF('[1]#export'!L144="","",'[1]#export'!L144))</f>
        <v/>
      </c>
      <c r="N143" t="str">
        <f>IF('[1]#export'!A144="","",IF('[1]#export'!M144="","",TEXT('[1]#export'!M144,"00000000")))</f>
        <v/>
      </c>
      <c r="O143" t="str">
        <f>IF('[1]#export'!A144="","",IF('[1]#export'!N144="","",'[1]#export'!N144))</f>
        <v/>
      </c>
      <c r="P143" t="str">
        <f>IF('[1]#export'!A144="","",IF('[1]#export'!O144="","",'[1]#export'!O144))</f>
        <v/>
      </c>
      <c r="Q143" t="str">
        <f>IF('[1]#export'!A144="","",IF('[1]#export'!Q144="","",'[1]#export'!Q144))</f>
        <v/>
      </c>
      <c r="R143" t="str">
        <f>IF('[1]#export'!A144="","",IF('[1]#export'!P144="","",'[1]#export'!P144))</f>
        <v/>
      </c>
      <c r="S143" t="str">
        <f>IF('[1]#export'!A144="","",IF(LEFT('[1]#export'!P144,3)="E05","WD",IF(LEFT('[1]#export'!P144,3)="E09","LONB","")))</f>
        <v/>
      </c>
      <c r="T143" t="str">
        <f>IF('[1]#export'!A144="","",IF('[1]#export'!R144="","",'[1]#export'!R144))</f>
        <v/>
      </c>
      <c r="U143" t="str">
        <f>IF('[1]#export'!A144="","",'[1]#fixed_data'!$B$4)</f>
        <v/>
      </c>
      <c r="V143" t="str">
        <f>IF('[1]#export'!A144="","",'[1]#fixed_data'!$B$5)</f>
        <v/>
      </c>
      <c r="W143" s="6" t="str">
        <f>IF('[1]#export'!A144="","",TEXT('[1]#fixed_data'!$B$7,"yyyy-mm-ddThh:mm:ssZ"))</f>
        <v/>
      </c>
      <c r="X143" t="str">
        <f>IF('[1]#export'!A144="","",'[1]#fixed_data'!$B$8)</f>
        <v/>
      </c>
    </row>
    <row r="144" spans="1:24">
      <c r="A144" t="str">
        <f>IF('[1]#export'!A145="","",IF('[1]#export'!B145="","",CONCATENATE('[1]#fixed_data'!$B$1&amp;'[1]#export'!B145)))</f>
        <v/>
      </c>
      <c r="B144" t="str">
        <f>IF('[1]#export'!A145="","",IF('[1]#export'!C145="","",'[1]#export'!C145))</f>
        <v/>
      </c>
      <c r="C144" t="str">
        <f>IF('[1]#export'!A145="","",IF('[1]#export'!D145="","",'[1]#export'!D145))</f>
        <v/>
      </c>
      <c r="D144" t="str">
        <f>IF('[1]#export'!A145="","",'[1]#fixed_data'!$B$2)</f>
        <v/>
      </c>
      <c r="E144" t="str">
        <f>IF('[1]#export'!A145="","",IF('[1]#export'!E145="","",'[1]#export'!E145))</f>
        <v/>
      </c>
      <c r="F144" t="str">
        <f>IF('[1]#export'!A145="","",IF('[1]#export'!F145="",'[1]#export'!E145,'[1]#export'!F145))</f>
        <v/>
      </c>
      <c r="G144" s="5" t="str">
        <f>IF('[1]#export'!A145="","",IF('[1]#export'!G145&lt;&gt;"",TEXT('[1]#export'!G145,"yyyy-mm-dd"),TEXT('[1]#export'!H145,"yyyy-mm-dd")))</f>
        <v/>
      </c>
      <c r="H144" s="5" t="str">
        <f>IF('[1]#export'!A145="","",IF('[1]#export'!H145="","",TEXT('[1]#export'!H145,"yyyy-mm-dd")))</f>
        <v/>
      </c>
      <c r="I144" s="5" t="str">
        <f>IF('[1]#export'!A145="","",IF('[1]#export'!I145="","",TEXT('[1]#export'!I145,"yyyy-mm-dd")))</f>
        <v/>
      </c>
      <c r="J144" t="str">
        <f>IF('[1]#export'!A145="","",IF('[1]#export'!J145="","",'[1]#export'!J145))</f>
        <v/>
      </c>
      <c r="K144" t="str">
        <f>IF('[1]#export'!A145="","",IF('[1]#export'!K145="King's College London","GB-EDU-133874",IF('[1]#export'!K145="South London and Maudsley NHS Foundation Trust","GB-NHS-RV5",IF('[1]#export'!K145="Bethlem Gallery Projects Ltd","GB-COH-08194872",IF(AND(M144="",N144=""),'[1]#fixed_data'!$B$3&amp;SUBSTITUTE(L144," ","-"),IF(M144="","GB-COH-"&amp;N144,IF(LEFT(M144,2)="SC","GB-SC-"&amp;M144,IF(AND(LEFT(M144,1)="1",LEN(M144)=6),"GB-NIC-"&amp;2,"GB-CHC-"&amp;M144))))))))</f>
        <v/>
      </c>
      <c r="L144" t="str">
        <f>IF('[1]#export'!A145="","",IF('[1]#export'!K145="","",'[1]#export'!K145))</f>
        <v/>
      </c>
      <c r="M144" t="str">
        <f>IF('[1]#export'!A145="","",IF('[1]#export'!L145="","",'[1]#export'!L145))</f>
        <v/>
      </c>
      <c r="N144" t="str">
        <f>IF('[1]#export'!A145="","",IF('[1]#export'!M145="","",TEXT('[1]#export'!M145,"00000000")))</f>
        <v/>
      </c>
      <c r="O144" t="str">
        <f>IF('[1]#export'!A145="","",IF('[1]#export'!N145="","",'[1]#export'!N145))</f>
        <v/>
      </c>
      <c r="P144" t="str">
        <f>IF('[1]#export'!A145="","",IF('[1]#export'!O145="","",'[1]#export'!O145))</f>
        <v/>
      </c>
      <c r="Q144" t="str">
        <f>IF('[1]#export'!A145="","",IF('[1]#export'!Q145="","",'[1]#export'!Q145))</f>
        <v/>
      </c>
      <c r="R144" t="str">
        <f>IF('[1]#export'!A145="","",IF('[1]#export'!P145="","",'[1]#export'!P145))</f>
        <v/>
      </c>
      <c r="S144" t="str">
        <f>IF('[1]#export'!A145="","",IF(LEFT('[1]#export'!P145,3)="E05","WD",IF(LEFT('[1]#export'!P145,3)="E09","LONB","")))</f>
        <v/>
      </c>
      <c r="T144" t="str">
        <f>IF('[1]#export'!A145="","",IF('[1]#export'!R145="","",'[1]#export'!R145))</f>
        <v/>
      </c>
      <c r="U144" t="str">
        <f>IF('[1]#export'!A145="","",'[1]#fixed_data'!$B$4)</f>
        <v/>
      </c>
      <c r="V144" t="str">
        <f>IF('[1]#export'!A145="","",'[1]#fixed_data'!$B$5)</f>
        <v/>
      </c>
      <c r="W144" s="6" t="str">
        <f>IF('[1]#export'!A145="","",TEXT('[1]#fixed_data'!$B$7,"yyyy-mm-ddThh:mm:ssZ"))</f>
        <v/>
      </c>
      <c r="X144" t="str">
        <f>IF('[1]#export'!A145="","",'[1]#fixed_data'!$B$8)</f>
        <v/>
      </c>
    </row>
    <row r="145" spans="1:24">
      <c r="A145" t="str">
        <f>IF('[1]#export'!A146="","",IF('[1]#export'!B146="","",CONCATENATE('[1]#fixed_data'!$B$1&amp;'[1]#export'!B146)))</f>
        <v/>
      </c>
      <c r="B145" t="str">
        <f>IF('[1]#export'!A146="","",IF('[1]#export'!C146="","",'[1]#export'!C146))</f>
        <v/>
      </c>
      <c r="C145" t="str">
        <f>IF('[1]#export'!A146="","",IF('[1]#export'!D146="","",'[1]#export'!D146))</f>
        <v/>
      </c>
      <c r="D145" t="str">
        <f>IF('[1]#export'!A146="","",'[1]#fixed_data'!$B$2)</f>
        <v/>
      </c>
      <c r="E145" t="str">
        <f>IF('[1]#export'!A146="","",IF('[1]#export'!E146="","",'[1]#export'!E146))</f>
        <v/>
      </c>
      <c r="F145" t="str">
        <f>IF('[1]#export'!A146="","",IF('[1]#export'!F146="",'[1]#export'!E146,'[1]#export'!F146))</f>
        <v/>
      </c>
      <c r="G145" s="5" t="str">
        <f>IF('[1]#export'!A146="","",IF('[1]#export'!G146&lt;&gt;"",TEXT('[1]#export'!G146,"yyyy-mm-dd"),TEXT('[1]#export'!H146,"yyyy-mm-dd")))</f>
        <v/>
      </c>
      <c r="H145" s="5" t="str">
        <f>IF('[1]#export'!A146="","",IF('[1]#export'!H146="","",TEXT('[1]#export'!H146,"yyyy-mm-dd")))</f>
        <v/>
      </c>
      <c r="I145" s="5" t="str">
        <f>IF('[1]#export'!A146="","",IF('[1]#export'!I146="","",TEXT('[1]#export'!I146,"yyyy-mm-dd")))</f>
        <v/>
      </c>
      <c r="J145" t="str">
        <f>IF('[1]#export'!A146="","",IF('[1]#export'!J146="","",'[1]#export'!J146))</f>
        <v/>
      </c>
      <c r="K145" t="str">
        <f>IF('[1]#export'!A146="","",IF('[1]#export'!K146="King's College London","GB-EDU-133874",IF('[1]#export'!K146="South London and Maudsley NHS Foundation Trust","GB-NHS-RV5",IF('[1]#export'!K146="Bethlem Gallery Projects Ltd","GB-COH-08194872",IF(AND(M145="",N145=""),'[1]#fixed_data'!$B$3&amp;SUBSTITUTE(L145," ","-"),IF(M145="","GB-COH-"&amp;N145,IF(LEFT(M145,2)="SC","GB-SC-"&amp;M145,IF(AND(LEFT(M145,1)="1",LEN(M145)=6),"GB-NIC-"&amp;2,"GB-CHC-"&amp;M145))))))))</f>
        <v/>
      </c>
      <c r="L145" t="str">
        <f>IF('[1]#export'!A146="","",IF('[1]#export'!K146="","",'[1]#export'!K146))</f>
        <v/>
      </c>
      <c r="M145" t="str">
        <f>IF('[1]#export'!A146="","",IF('[1]#export'!L146="","",'[1]#export'!L146))</f>
        <v/>
      </c>
      <c r="N145" t="str">
        <f>IF('[1]#export'!A146="","",IF('[1]#export'!M146="","",TEXT('[1]#export'!M146,"00000000")))</f>
        <v/>
      </c>
      <c r="O145" t="str">
        <f>IF('[1]#export'!A146="","",IF('[1]#export'!N146="","",'[1]#export'!N146))</f>
        <v/>
      </c>
      <c r="P145" t="str">
        <f>IF('[1]#export'!A146="","",IF('[1]#export'!O146="","",'[1]#export'!O146))</f>
        <v/>
      </c>
      <c r="Q145" t="str">
        <f>IF('[1]#export'!A146="","",IF('[1]#export'!Q146="","",'[1]#export'!Q146))</f>
        <v/>
      </c>
      <c r="R145" t="str">
        <f>IF('[1]#export'!A146="","",IF('[1]#export'!P146="","",'[1]#export'!P146))</f>
        <v/>
      </c>
      <c r="S145" t="str">
        <f>IF('[1]#export'!A146="","",IF(LEFT('[1]#export'!P146,3)="E05","WD",IF(LEFT('[1]#export'!P146,3)="E09","LONB","")))</f>
        <v/>
      </c>
      <c r="T145" t="str">
        <f>IF('[1]#export'!A146="","",IF('[1]#export'!R146="","",'[1]#export'!R146))</f>
        <v/>
      </c>
      <c r="U145" t="str">
        <f>IF('[1]#export'!A146="","",'[1]#fixed_data'!$B$4)</f>
        <v/>
      </c>
      <c r="V145" t="str">
        <f>IF('[1]#export'!A146="","",'[1]#fixed_data'!$B$5)</f>
        <v/>
      </c>
      <c r="W145" s="6" t="str">
        <f>IF('[1]#export'!A146="","",TEXT('[1]#fixed_data'!$B$7,"yyyy-mm-ddThh:mm:ssZ"))</f>
        <v/>
      </c>
      <c r="X145" t="str">
        <f>IF('[1]#export'!A146="","",'[1]#fixed_data'!$B$8)</f>
        <v/>
      </c>
    </row>
    <row r="146" spans="1:24">
      <c r="A146" t="str">
        <f>IF('[1]#export'!A147="","",IF('[1]#export'!B147="","",CONCATENATE('[1]#fixed_data'!$B$1&amp;'[1]#export'!B147)))</f>
        <v/>
      </c>
      <c r="B146" t="str">
        <f>IF('[1]#export'!A147="","",IF('[1]#export'!C147="","",'[1]#export'!C147))</f>
        <v/>
      </c>
      <c r="C146" t="str">
        <f>IF('[1]#export'!A147="","",IF('[1]#export'!D147="","",'[1]#export'!D147))</f>
        <v/>
      </c>
      <c r="D146" t="str">
        <f>IF('[1]#export'!A147="","",'[1]#fixed_data'!$B$2)</f>
        <v/>
      </c>
      <c r="E146" t="str">
        <f>IF('[1]#export'!A147="","",IF('[1]#export'!E147="","",'[1]#export'!E147))</f>
        <v/>
      </c>
      <c r="F146" t="str">
        <f>IF('[1]#export'!A147="","",IF('[1]#export'!F147="",'[1]#export'!E147,'[1]#export'!F147))</f>
        <v/>
      </c>
      <c r="G146" s="5" t="str">
        <f>IF('[1]#export'!A147="","",IF('[1]#export'!G147&lt;&gt;"",TEXT('[1]#export'!G147,"yyyy-mm-dd"),TEXT('[1]#export'!H147,"yyyy-mm-dd")))</f>
        <v/>
      </c>
      <c r="H146" s="5" t="str">
        <f>IF('[1]#export'!A147="","",IF('[1]#export'!H147="","",TEXT('[1]#export'!H147,"yyyy-mm-dd")))</f>
        <v/>
      </c>
      <c r="I146" s="5" t="str">
        <f>IF('[1]#export'!A147="","",IF('[1]#export'!I147="","",TEXT('[1]#export'!I147,"yyyy-mm-dd")))</f>
        <v/>
      </c>
      <c r="J146" t="str">
        <f>IF('[1]#export'!A147="","",IF('[1]#export'!J147="","",'[1]#export'!J147))</f>
        <v/>
      </c>
      <c r="K146" t="str">
        <f>IF('[1]#export'!A147="","",IF('[1]#export'!K147="King's College London","GB-EDU-133874",IF('[1]#export'!K147="South London and Maudsley NHS Foundation Trust","GB-NHS-RV5",IF('[1]#export'!K147="Bethlem Gallery Projects Ltd","GB-COH-08194872",IF(AND(M146="",N146=""),'[1]#fixed_data'!$B$3&amp;SUBSTITUTE(L146," ","-"),IF(M146="","GB-COH-"&amp;N146,IF(LEFT(M146,2)="SC","GB-SC-"&amp;M146,IF(AND(LEFT(M146,1)="1",LEN(M146)=6),"GB-NIC-"&amp;2,"GB-CHC-"&amp;M146))))))))</f>
        <v/>
      </c>
      <c r="L146" t="str">
        <f>IF('[1]#export'!A147="","",IF('[1]#export'!K147="","",'[1]#export'!K147))</f>
        <v/>
      </c>
      <c r="M146" t="str">
        <f>IF('[1]#export'!A147="","",IF('[1]#export'!L147="","",'[1]#export'!L147))</f>
        <v/>
      </c>
      <c r="N146" t="str">
        <f>IF('[1]#export'!A147="","",IF('[1]#export'!M147="","",TEXT('[1]#export'!M147,"00000000")))</f>
        <v/>
      </c>
      <c r="O146" t="str">
        <f>IF('[1]#export'!A147="","",IF('[1]#export'!N147="","",'[1]#export'!N147))</f>
        <v/>
      </c>
      <c r="P146" t="str">
        <f>IF('[1]#export'!A147="","",IF('[1]#export'!O147="","",'[1]#export'!O147))</f>
        <v/>
      </c>
      <c r="Q146" t="str">
        <f>IF('[1]#export'!A147="","",IF('[1]#export'!Q147="","",'[1]#export'!Q147))</f>
        <v/>
      </c>
      <c r="R146" t="str">
        <f>IF('[1]#export'!A147="","",IF('[1]#export'!P147="","",'[1]#export'!P147))</f>
        <v/>
      </c>
      <c r="S146" t="str">
        <f>IF('[1]#export'!A147="","",IF(LEFT('[1]#export'!P147,3)="E05","WD",IF(LEFT('[1]#export'!P147,3)="E09","LONB","")))</f>
        <v/>
      </c>
      <c r="T146" t="str">
        <f>IF('[1]#export'!A147="","",IF('[1]#export'!R147="","",'[1]#export'!R147))</f>
        <v/>
      </c>
      <c r="U146" t="str">
        <f>IF('[1]#export'!A147="","",'[1]#fixed_data'!$B$4)</f>
        <v/>
      </c>
      <c r="V146" t="str">
        <f>IF('[1]#export'!A147="","",'[1]#fixed_data'!$B$5)</f>
        <v/>
      </c>
      <c r="W146" s="6" t="str">
        <f>IF('[1]#export'!A147="","",TEXT('[1]#fixed_data'!$B$7,"yyyy-mm-ddThh:mm:ssZ"))</f>
        <v/>
      </c>
      <c r="X146" t="str">
        <f>IF('[1]#export'!A147="","",'[1]#fixed_data'!$B$8)</f>
        <v/>
      </c>
    </row>
    <row r="147" spans="1:24">
      <c r="A147" t="str">
        <f>IF('[1]#export'!A148="","",IF('[1]#export'!B148="","",CONCATENATE('[1]#fixed_data'!$B$1&amp;'[1]#export'!B148)))</f>
        <v/>
      </c>
      <c r="B147" t="str">
        <f>IF('[1]#export'!A148="","",IF('[1]#export'!C148="","",'[1]#export'!C148))</f>
        <v/>
      </c>
      <c r="C147" t="str">
        <f>IF('[1]#export'!A148="","",IF('[1]#export'!D148="","",'[1]#export'!D148))</f>
        <v/>
      </c>
      <c r="D147" t="str">
        <f>IF('[1]#export'!A148="","",'[1]#fixed_data'!$B$2)</f>
        <v/>
      </c>
      <c r="E147" t="str">
        <f>IF('[1]#export'!A148="","",IF('[1]#export'!E148="","",'[1]#export'!E148))</f>
        <v/>
      </c>
      <c r="F147" t="str">
        <f>IF('[1]#export'!A148="","",IF('[1]#export'!F148="",'[1]#export'!E148,'[1]#export'!F148))</f>
        <v/>
      </c>
      <c r="G147" s="5" t="str">
        <f>IF('[1]#export'!A148="","",IF('[1]#export'!G148&lt;&gt;"",TEXT('[1]#export'!G148,"yyyy-mm-dd"),TEXT('[1]#export'!H148,"yyyy-mm-dd")))</f>
        <v/>
      </c>
      <c r="H147" s="5" t="str">
        <f>IF('[1]#export'!A148="","",IF('[1]#export'!H148="","",TEXT('[1]#export'!H148,"yyyy-mm-dd")))</f>
        <v/>
      </c>
      <c r="I147" s="5" t="str">
        <f>IF('[1]#export'!A148="","",IF('[1]#export'!I148="","",TEXT('[1]#export'!I148,"yyyy-mm-dd")))</f>
        <v/>
      </c>
      <c r="J147" t="str">
        <f>IF('[1]#export'!A148="","",IF('[1]#export'!J148="","",'[1]#export'!J148))</f>
        <v/>
      </c>
      <c r="K147" t="str">
        <f>IF('[1]#export'!A148="","",IF('[1]#export'!K148="King's College London","GB-EDU-133874",IF('[1]#export'!K148="South London and Maudsley NHS Foundation Trust","GB-NHS-RV5",IF('[1]#export'!K148="Bethlem Gallery Projects Ltd","GB-COH-08194872",IF(AND(M147="",N147=""),'[1]#fixed_data'!$B$3&amp;SUBSTITUTE(L147," ","-"),IF(M147="","GB-COH-"&amp;N147,IF(LEFT(M147,2)="SC","GB-SC-"&amp;M147,IF(AND(LEFT(M147,1)="1",LEN(M147)=6),"GB-NIC-"&amp;2,"GB-CHC-"&amp;M147))))))))</f>
        <v/>
      </c>
      <c r="L147" t="str">
        <f>IF('[1]#export'!A148="","",IF('[1]#export'!K148="","",'[1]#export'!K148))</f>
        <v/>
      </c>
      <c r="M147" t="str">
        <f>IF('[1]#export'!A148="","",IF('[1]#export'!L148="","",'[1]#export'!L148))</f>
        <v/>
      </c>
      <c r="N147" t="str">
        <f>IF('[1]#export'!A148="","",IF('[1]#export'!M148="","",TEXT('[1]#export'!M148,"00000000")))</f>
        <v/>
      </c>
      <c r="O147" t="str">
        <f>IF('[1]#export'!A148="","",IF('[1]#export'!N148="","",'[1]#export'!N148))</f>
        <v/>
      </c>
      <c r="P147" t="str">
        <f>IF('[1]#export'!A148="","",IF('[1]#export'!O148="","",'[1]#export'!O148))</f>
        <v/>
      </c>
      <c r="Q147" t="str">
        <f>IF('[1]#export'!A148="","",IF('[1]#export'!Q148="","",'[1]#export'!Q148))</f>
        <v/>
      </c>
      <c r="R147" t="str">
        <f>IF('[1]#export'!A148="","",IF('[1]#export'!P148="","",'[1]#export'!P148))</f>
        <v/>
      </c>
      <c r="S147" t="str">
        <f>IF('[1]#export'!A148="","",IF(LEFT('[1]#export'!P148,3)="E05","WD",IF(LEFT('[1]#export'!P148,3)="E09","LONB","")))</f>
        <v/>
      </c>
      <c r="T147" t="str">
        <f>IF('[1]#export'!A148="","",IF('[1]#export'!R148="","",'[1]#export'!R148))</f>
        <v/>
      </c>
      <c r="U147" t="str">
        <f>IF('[1]#export'!A148="","",'[1]#fixed_data'!$B$4)</f>
        <v/>
      </c>
      <c r="V147" t="str">
        <f>IF('[1]#export'!A148="","",'[1]#fixed_data'!$B$5)</f>
        <v/>
      </c>
      <c r="W147" s="6" t="str">
        <f>IF('[1]#export'!A148="","",TEXT('[1]#fixed_data'!$B$7,"yyyy-mm-ddThh:mm:ssZ"))</f>
        <v/>
      </c>
      <c r="X147" t="str">
        <f>IF('[1]#export'!A148="","",'[1]#fixed_data'!$B$8)</f>
        <v/>
      </c>
    </row>
    <row r="148" spans="1:24">
      <c r="A148" t="str">
        <f>IF('[1]#export'!A149="","",IF('[1]#export'!B149="","",CONCATENATE('[1]#fixed_data'!$B$1&amp;'[1]#export'!B149)))</f>
        <v/>
      </c>
      <c r="B148" t="str">
        <f>IF('[1]#export'!A149="","",IF('[1]#export'!C149="","",'[1]#export'!C149))</f>
        <v/>
      </c>
      <c r="C148" t="str">
        <f>IF('[1]#export'!A149="","",IF('[1]#export'!D149="","",'[1]#export'!D149))</f>
        <v/>
      </c>
      <c r="D148" t="str">
        <f>IF('[1]#export'!A149="","",'[1]#fixed_data'!$B$2)</f>
        <v/>
      </c>
      <c r="E148" t="str">
        <f>IF('[1]#export'!A149="","",IF('[1]#export'!E149="","",'[1]#export'!E149))</f>
        <v/>
      </c>
      <c r="F148" t="str">
        <f>IF('[1]#export'!A149="","",IF('[1]#export'!F149="",'[1]#export'!E149,'[1]#export'!F149))</f>
        <v/>
      </c>
      <c r="G148" s="5" t="str">
        <f>IF('[1]#export'!A149="","",IF('[1]#export'!G149&lt;&gt;"",TEXT('[1]#export'!G149,"yyyy-mm-dd"),TEXT('[1]#export'!H149,"yyyy-mm-dd")))</f>
        <v/>
      </c>
      <c r="H148" s="5" t="str">
        <f>IF('[1]#export'!A149="","",IF('[1]#export'!H149="","",TEXT('[1]#export'!H149,"yyyy-mm-dd")))</f>
        <v/>
      </c>
      <c r="I148" s="5" t="str">
        <f>IF('[1]#export'!A149="","",IF('[1]#export'!I149="","",TEXT('[1]#export'!I149,"yyyy-mm-dd")))</f>
        <v/>
      </c>
      <c r="J148" t="str">
        <f>IF('[1]#export'!A149="","",IF('[1]#export'!J149="","",'[1]#export'!J149))</f>
        <v/>
      </c>
      <c r="K148" t="str">
        <f>IF('[1]#export'!A149="","",IF('[1]#export'!K149="King's College London","GB-EDU-133874",IF('[1]#export'!K149="South London and Maudsley NHS Foundation Trust","GB-NHS-RV5",IF('[1]#export'!K149="Bethlem Gallery Projects Ltd","GB-COH-08194872",IF(AND(M148="",N148=""),'[1]#fixed_data'!$B$3&amp;SUBSTITUTE(L148," ","-"),IF(M148="","GB-COH-"&amp;N148,IF(LEFT(M148,2)="SC","GB-SC-"&amp;M148,IF(AND(LEFT(M148,1)="1",LEN(M148)=6),"GB-NIC-"&amp;2,"GB-CHC-"&amp;M148))))))))</f>
        <v/>
      </c>
      <c r="L148" t="str">
        <f>IF('[1]#export'!A149="","",IF('[1]#export'!K149="","",'[1]#export'!K149))</f>
        <v/>
      </c>
      <c r="M148" t="str">
        <f>IF('[1]#export'!A149="","",IF('[1]#export'!L149="","",'[1]#export'!L149))</f>
        <v/>
      </c>
      <c r="N148" t="str">
        <f>IF('[1]#export'!A149="","",IF('[1]#export'!M149="","",TEXT('[1]#export'!M149,"00000000")))</f>
        <v/>
      </c>
      <c r="O148" t="str">
        <f>IF('[1]#export'!A149="","",IF('[1]#export'!N149="","",'[1]#export'!N149))</f>
        <v/>
      </c>
      <c r="P148" t="str">
        <f>IF('[1]#export'!A149="","",IF('[1]#export'!O149="","",'[1]#export'!O149))</f>
        <v/>
      </c>
      <c r="Q148" t="str">
        <f>IF('[1]#export'!A149="","",IF('[1]#export'!Q149="","",'[1]#export'!Q149))</f>
        <v/>
      </c>
      <c r="R148" t="str">
        <f>IF('[1]#export'!A149="","",IF('[1]#export'!P149="","",'[1]#export'!P149))</f>
        <v/>
      </c>
      <c r="S148" t="str">
        <f>IF('[1]#export'!A149="","",IF(LEFT('[1]#export'!P149,3)="E05","WD",IF(LEFT('[1]#export'!P149,3)="E09","LONB","")))</f>
        <v/>
      </c>
      <c r="T148" t="str">
        <f>IF('[1]#export'!A149="","",IF('[1]#export'!R149="","",'[1]#export'!R149))</f>
        <v/>
      </c>
      <c r="U148" t="str">
        <f>IF('[1]#export'!A149="","",'[1]#fixed_data'!$B$4)</f>
        <v/>
      </c>
      <c r="V148" t="str">
        <f>IF('[1]#export'!A149="","",'[1]#fixed_data'!$B$5)</f>
        <v/>
      </c>
      <c r="W148" s="6" t="str">
        <f>IF('[1]#export'!A149="","",TEXT('[1]#fixed_data'!$B$7,"yyyy-mm-ddThh:mm:ssZ"))</f>
        <v/>
      </c>
      <c r="X148" t="str">
        <f>IF('[1]#export'!A149="","",'[1]#fixed_data'!$B$8)</f>
        <v/>
      </c>
    </row>
    <row r="149" spans="1:24">
      <c r="A149" t="str">
        <f>IF('[1]#export'!A150="","",IF('[1]#export'!B150="","",CONCATENATE('[1]#fixed_data'!$B$1&amp;'[1]#export'!B150)))</f>
        <v/>
      </c>
      <c r="B149" t="str">
        <f>IF('[1]#export'!A150="","",IF('[1]#export'!C150="","",'[1]#export'!C150))</f>
        <v/>
      </c>
      <c r="C149" t="str">
        <f>IF('[1]#export'!A150="","",IF('[1]#export'!D150="","",'[1]#export'!D150))</f>
        <v/>
      </c>
      <c r="D149" t="str">
        <f>IF('[1]#export'!A150="","",'[1]#fixed_data'!$B$2)</f>
        <v/>
      </c>
      <c r="E149" t="str">
        <f>IF('[1]#export'!A150="","",IF('[1]#export'!E150="","",'[1]#export'!E150))</f>
        <v/>
      </c>
      <c r="F149" t="str">
        <f>IF('[1]#export'!A150="","",IF('[1]#export'!F150="",'[1]#export'!E150,'[1]#export'!F150))</f>
        <v/>
      </c>
      <c r="G149" s="5" t="str">
        <f>IF('[1]#export'!A150="","",IF('[1]#export'!G150&lt;&gt;"",TEXT('[1]#export'!G150,"yyyy-mm-dd"),TEXT('[1]#export'!H150,"yyyy-mm-dd")))</f>
        <v/>
      </c>
      <c r="H149" s="5" t="str">
        <f>IF('[1]#export'!A150="","",IF('[1]#export'!H150="","",TEXT('[1]#export'!H150,"yyyy-mm-dd")))</f>
        <v/>
      </c>
      <c r="I149" s="5" t="str">
        <f>IF('[1]#export'!A150="","",IF('[1]#export'!I150="","",TEXT('[1]#export'!I150,"yyyy-mm-dd")))</f>
        <v/>
      </c>
      <c r="J149" t="str">
        <f>IF('[1]#export'!A150="","",IF('[1]#export'!J150="","",'[1]#export'!J150))</f>
        <v/>
      </c>
      <c r="K149" t="str">
        <f>IF('[1]#export'!A150="","",IF('[1]#export'!K150="King's College London","GB-EDU-133874",IF('[1]#export'!K150="South London and Maudsley NHS Foundation Trust","GB-NHS-RV5",IF('[1]#export'!K150="Bethlem Gallery Projects Ltd","GB-COH-08194872",IF(AND(M149="",N149=""),'[1]#fixed_data'!$B$3&amp;SUBSTITUTE(L149," ","-"),IF(M149="","GB-COH-"&amp;N149,IF(LEFT(M149,2)="SC","GB-SC-"&amp;M149,IF(AND(LEFT(M149,1)="1",LEN(M149)=6),"GB-NIC-"&amp;2,"GB-CHC-"&amp;M149))))))))</f>
        <v/>
      </c>
      <c r="L149" t="str">
        <f>IF('[1]#export'!A150="","",IF('[1]#export'!K150="","",'[1]#export'!K150))</f>
        <v/>
      </c>
      <c r="M149" t="str">
        <f>IF('[1]#export'!A150="","",IF('[1]#export'!L150="","",'[1]#export'!L150))</f>
        <v/>
      </c>
      <c r="N149" t="str">
        <f>IF('[1]#export'!A150="","",IF('[1]#export'!M150="","",TEXT('[1]#export'!M150,"00000000")))</f>
        <v/>
      </c>
      <c r="O149" t="str">
        <f>IF('[1]#export'!A150="","",IF('[1]#export'!N150="","",'[1]#export'!N150))</f>
        <v/>
      </c>
      <c r="P149" t="str">
        <f>IF('[1]#export'!A150="","",IF('[1]#export'!O150="","",'[1]#export'!O150))</f>
        <v/>
      </c>
      <c r="Q149" t="str">
        <f>IF('[1]#export'!A150="","",IF('[1]#export'!Q150="","",'[1]#export'!Q150))</f>
        <v/>
      </c>
      <c r="R149" t="str">
        <f>IF('[1]#export'!A150="","",IF('[1]#export'!P150="","",'[1]#export'!P150))</f>
        <v/>
      </c>
      <c r="S149" t="str">
        <f>IF('[1]#export'!A150="","",IF(LEFT('[1]#export'!P150,3)="E05","WD",IF(LEFT('[1]#export'!P150,3)="E09","LONB","")))</f>
        <v/>
      </c>
      <c r="T149" t="str">
        <f>IF('[1]#export'!A150="","",IF('[1]#export'!R150="","",'[1]#export'!R150))</f>
        <v/>
      </c>
      <c r="U149" t="str">
        <f>IF('[1]#export'!A150="","",'[1]#fixed_data'!$B$4)</f>
        <v/>
      </c>
      <c r="V149" t="str">
        <f>IF('[1]#export'!A150="","",'[1]#fixed_data'!$B$5)</f>
        <v/>
      </c>
      <c r="W149" s="6" t="str">
        <f>IF('[1]#export'!A150="","",TEXT('[1]#fixed_data'!$B$7,"yyyy-mm-ddThh:mm:ssZ"))</f>
        <v/>
      </c>
      <c r="X149" t="str">
        <f>IF('[1]#export'!A150="","",'[1]#fixed_data'!$B$8)</f>
        <v/>
      </c>
    </row>
    <row r="150" spans="1:24">
      <c r="A150" t="str">
        <f>IF('[1]#export'!A151="","",IF('[1]#export'!B151="","",CONCATENATE('[1]#fixed_data'!$B$1&amp;'[1]#export'!B151)))</f>
        <v/>
      </c>
      <c r="B150" t="str">
        <f>IF('[1]#export'!A151="","",IF('[1]#export'!C151="","",'[1]#export'!C151))</f>
        <v/>
      </c>
      <c r="C150" t="str">
        <f>IF('[1]#export'!A151="","",IF('[1]#export'!D151="","",'[1]#export'!D151))</f>
        <v/>
      </c>
      <c r="D150" t="str">
        <f>IF('[1]#export'!A151="","",'[1]#fixed_data'!$B$2)</f>
        <v/>
      </c>
      <c r="E150" t="str">
        <f>IF('[1]#export'!A151="","",IF('[1]#export'!E151="","",'[1]#export'!E151))</f>
        <v/>
      </c>
      <c r="F150" t="str">
        <f>IF('[1]#export'!A151="","",IF('[1]#export'!F151="",'[1]#export'!E151,'[1]#export'!F151))</f>
        <v/>
      </c>
      <c r="G150" s="5" t="str">
        <f>IF('[1]#export'!A151="","",IF('[1]#export'!G151&lt;&gt;"",TEXT('[1]#export'!G151,"yyyy-mm-dd"),TEXT('[1]#export'!H151,"yyyy-mm-dd")))</f>
        <v/>
      </c>
      <c r="H150" s="5" t="str">
        <f>IF('[1]#export'!A151="","",IF('[1]#export'!H151="","",TEXT('[1]#export'!H151,"yyyy-mm-dd")))</f>
        <v/>
      </c>
      <c r="I150" s="5" t="str">
        <f>IF('[1]#export'!A151="","",IF('[1]#export'!I151="","",TEXT('[1]#export'!I151,"yyyy-mm-dd")))</f>
        <v/>
      </c>
      <c r="J150" t="str">
        <f>IF('[1]#export'!A151="","",IF('[1]#export'!J151="","",'[1]#export'!J151))</f>
        <v/>
      </c>
      <c r="K150" t="str">
        <f>IF('[1]#export'!A151="","",IF('[1]#export'!K151="King's College London","GB-EDU-133874",IF('[1]#export'!K151="South London and Maudsley NHS Foundation Trust","GB-NHS-RV5",IF('[1]#export'!K151="Bethlem Gallery Projects Ltd","GB-COH-08194872",IF(AND(M150="",N150=""),'[1]#fixed_data'!$B$3&amp;SUBSTITUTE(L150," ","-"),IF(M150="","GB-COH-"&amp;N150,IF(LEFT(M150,2)="SC","GB-SC-"&amp;M150,IF(AND(LEFT(M150,1)="1",LEN(M150)=6),"GB-NIC-"&amp;2,"GB-CHC-"&amp;M150))))))))</f>
        <v/>
      </c>
      <c r="L150" t="str">
        <f>IF('[1]#export'!A151="","",IF('[1]#export'!K151="","",'[1]#export'!K151))</f>
        <v/>
      </c>
      <c r="M150" t="str">
        <f>IF('[1]#export'!A151="","",IF('[1]#export'!L151="","",'[1]#export'!L151))</f>
        <v/>
      </c>
      <c r="N150" t="str">
        <f>IF('[1]#export'!A151="","",IF('[1]#export'!M151="","",TEXT('[1]#export'!M151,"00000000")))</f>
        <v/>
      </c>
      <c r="O150" t="str">
        <f>IF('[1]#export'!A151="","",IF('[1]#export'!N151="","",'[1]#export'!N151))</f>
        <v/>
      </c>
      <c r="P150" t="str">
        <f>IF('[1]#export'!A151="","",IF('[1]#export'!O151="","",'[1]#export'!O151))</f>
        <v/>
      </c>
      <c r="Q150" t="str">
        <f>IF('[1]#export'!A151="","",IF('[1]#export'!Q151="","",'[1]#export'!Q151))</f>
        <v/>
      </c>
      <c r="R150" t="str">
        <f>IF('[1]#export'!A151="","",IF('[1]#export'!P151="","",'[1]#export'!P151))</f>
        <v/>
      </c>
      <c r="S150" t="str">
        <f>IF('[1]#export'!A151="","",IF(LEFT('[1]#export'!P151,3)="E05","WD",IF(LEFT('[1]#export'!P151,3)="E09","LONB","")))</f>
        <v/>
      </c>
      <c r="T150" t="str">
        <f>IF('[1]#export'!A151="","",IF('[1]#export'!R151="","",'[1]#export'!R151))</f>
        <v/>
      </c>
      <c r="U150" t="str">
        <f>IF('[1]#export'!A151="","",'[1]#fixed_data'!$B$4)</f>
        <v/>
      </c>
      <c r="V150" t="str">
        <f>IF('[1]#export'!A151="","",'[1]#fixed_data'!$B$5)</f>
        <v/>
      </c>
      <c r="W150" s="6" t="str">
        <f>IF('[1]#export'!A151="","",TEXT('[1]#fixed_data'!$B$7,"yyyy-mm-ddThh:mm:ssZ"))</f>
        <v/>
      </c>
      <c r="X150" t="str">
        <f>IF('[1]#export'!A151="","",'[1]#fixed_data'!$B$8)</f>
        <v/>
      </c>
    </row>
    <row r="151" spans="1:24">
      <c r="A151" t="str">
        <f>IF('[1]#export'!A152="","",IF('[1]#export'!B152="","",CONCATENATE('[1]#fixed_data'!$B$1&amp;'[1]#export'!B152)))</f>
        <v/>
      </c>
      <c r="B151" t="str">
        <f>IF('[1]#export'!A152="","",IF('[1]#export'!C152="","",'[1]#export'!C152))</f>
        <v/>
      </c>
      <c r="C151" t="str">
        <f>IF('[1]#export'!A152="","",IF('[1]#export'!D152="","",'[1]#export'!D152))</f>
        <v/>
      </c>
      <c r="D151" t="str">
        <f>IF('[1]#export'!A152="","",'[1]#fixed_data'!$B$2)</f>
        <v/>
      </c>
      <c r="E151" t="str">
        <f>IF('[1]#export'!A152="","",IF('[1]#export'!E152="","",'[1]#export'!E152))</f>
        <v/>
      </c>
      <c r="F151" t="str">
        <f>IF('[1]#export'!A152="","",IF('[1]#export'!F152="",'[1]#export'!E152,'[1]#export'!F152))</f>
        <v/>
      </c>
      <c r="G151" s="5" t="str">
        <f>IF('[1]#export'!A152="","",IF('[1]#export'!G152&lt;&gt;"",TEXT('[1]#export'!G152,"yyyy-mm-dd"),TEXT('[1]#export'!H152,"yyyy-mm-dd")))</f>
        <v/>
      </c>
      <c r="H151" s="5" t="str">
        <f>IF('[1]#export'!A152="","",IF('[1]#export'!H152="","",TEXT('[1]#export'!H152,"yyyy-mm-dd")))</f>
        <v/>
      </c>
      <c r="I151" s="5" t="str">
        <f>IF('[1]#export'!A152="","",IF('[1]#export'!I152="","",TEXT('[1]#export'!I152,"yyyy-mm-dd")))</f>
        <v/>
      </c>
      <c r="J151" t="str">
        <f>IF('[1]#export'!A152="","",IF('[1]#export'!J152="","",'[1]#export'!J152))</f>
        <v/>
      </c>
      <c r="K151" t="str">
        <f>IF('[1]#export'!A152="","",IF('[1]#export'!K152="King's College London","GB-EDU-133874",IF('[1]#export'!K152="South London and Maudsley NHS Foundation Trust","GB-NHS-RV5",IF('[1]#export'!K152="Bethlem Gallery Projects Ltd","GB-COH-08194872",IF(AND(M151="",N151=""),'[1]#fixed_data'!$B$3&amp;SUBSTITUTE(L151," ","-"),IF(M151="","GB-COH-"&amp;N151,IF(LEFT(M151,2)="SC","GB-SC-"&amp;M151,IF(AND(LEFT(M151,1)="1",LEN(M151)=6),"GB-NIC-"&amp;2,"GB-CHC-"&amp;M151))))))))</f>
        <v/>
      </c>
      <c r="L151" t="str">
        <f>IF('[1]#export'!A152="","",IF('[1]#export'!K152="","",'[1]#export'!K152))</f>
        <v/>
      </c>
      <c r="M151" t="str">
        <f>IF('[1]#export'!A152="","",IF('[1]#export'!L152="","",'[1]#export'!L152))</f>
        <v/>
      </c>
      <c r="N151" t="str">
        <f>IF('[1]#export'!A152="","",IF('[1]#export'!M152="","",TEXT('[1]#export'!M152,"00000000")))</f>
        <v/>
      </c>
      <c r="O151" t="str">
        <f>IF('[1]#export'!A152="","",IF('[1]#export'!N152="","",'[1]#export'!N152))</f>
        <v/>
      </c>
      <c r="P151" t="str">
        <f>IF('[1]#export'!A152="","",IF('[1]#export'!O152="","",'[1]#export'!O152))</f>
        <v/>
      </c>
      <c r="Q151" t="str">
        <f>IF('[1]#export'!A152="","",IF('[1]#export'!Q152="","",'[1]#export'!Q152))</f>
        <v/>
      </c>
      <c r="R151" t="str">
        <f>IF('[1]#export'!A152="","",IF('[1]#export'!P152="","",'[1]#export'!P152))</f>
        <v/>
      </c>
      <c r="S151" t="str">
        <f>IF('[1]#export'!A152="","",IF(LEFT('[1]#export'!P152,3)="E05","WD",IF(LEFT('[1]#export'!P152,3)="E09","LONB","")))</f>
        <v/>
      </c>
      <c r="T151" t="str">
        <f>IF('[1]#export'!A152="","",IF('[1]#export'!R152="","",'[1]#export'!R152))</f>
        <v/>
      </c>
      <c r="U151" t="str">
        <f>IF('[1]#export'!A152="","",'[1]#fixed_data'!$B$4)</f>
        <v/>
      </c>
      <c r="V151" t="str">
        <f>IF('[1]#export'!A152="","",'[1]#fixed_data'!$B$5)</f>
        <v/>
      </c>
      <c r="W151" s="6" t="str">
        <f>IF('[1]#export'!A152="","",TEXT('[1]#fixed_data'!$B$7,"yyyy-mm-ddThh:mm:ssZ"))</f>
        <v/>
      </c>
      <c r="X151" t="str">
        <f>IF('[1]#export'!A152="","",'[1]#fixed_data'!$B$8)</f>
        <v/>
      </c>
    </row>
    <row r="152" spans="1:24">
      <c r="A152" t="str">
        <f>IF('[1]#export'!A153="","",IF('[1]#export'!B153="","",CONCATENATE('[1]#fixed_data'!$B$1&amp;'[1]#export'!B153)))</f>
        <v/>
      </c>
      <c r="B152" t="str">
        <f>IF('[1]#export'!A153="","",IF('[1]#export'!C153="","",'[1]#export'!C153))</f>
        <v/>
      </c>
      <c r="C152" t="str">
        <f>IF('[1]#export'!A153="","",IF('[1]#export'!D153="","",'[1]#export'!D153))</f>
        <v/>
      </c>
      <c r="D152" t="str">
        <f>IF('[1]#export'!A153="","",'[1]#fixed_data'!$B$2)</f>
        <v/>
      </c>
      <c r="E152" t="str">
        <f>IF('[1]#export'!A153="","",IF('[1]#export'!E153="","",'[1]#export'!E153))</f>
        <v/>
      </c>
      <c r="F152" t="str">
        <f>IF('[1]#export'!A153="","",IF('[1]#export'!F153="",'[1]#export'!E153,'[1]#export'!F153))</f>
        <v/>
      </c>
      <c r="G152" s="5" t="str">
        <f>IF('[1]#export'!A153="","",IF('[1]#export'!G153&lt;&gt;"",TEXT('[1]#export'!G153,"yyyy-mm-dd"),TEXT('[1]#export'!H153,"yyyy-mm-dd")))</f>
        <v/>
      </c>
      <c r="H152" s="5" t="str">
        <f>IF('[1]#export'!A153="","",IF('[1]#export'!H153="","",TEXT('[1]#export'!H153,"yyyy-mm-dd")))</f>
        <v/>
      </c>
      <c r="I152" s="5" t="str">
        <f>IF('[1]#export'!A153="","",IF('[1]#export'!I153="","",TEXT('[1]#export'!I153,"yyyy-mm-dd")))</f>
        <v/>
      </c>
      <c r="J152" t="str">
        <f>IF('[1]#export'!A153="","",IF('[1]#export'!J153="","",'[1]#export'!J153))</f>
        <v/>
      </c>
      <c r="K152" t="str">
        <f>IF('[1]#export'!A153="","",IF('[1]#export'!K153="King's College London","GB-EDU-133874",IF('[1]#export'!K153="South London and Maudsley NHS Foundation Trust","GB-NHS-RV5",IF('[1]#export'!K153="Bethlem Gallery Projects Ltd","GB-COH-08194872",IF(AND(M152="",N152=""),'[1]#fixed_data'!$B$3&amp;SUBSTITUTE(L152," ","-"),IF(M152="","GB-COH-"&amp;N152,IF(LEFT(M152,2)="SC","GB-SC-"&amp;M152,IF(AND(LEFT(M152,1)="1",LEN(M152)=6),"GB-NIC-"&amp;2,"GB-CHC-"&amp;M152))))))))</f>
        <v/>
      </c>
      <c r="L152" t="str">
        <f>IF('[1]#export'!A153="","",IF('[1]#export'!K153="","",'[1]#export'!K153))</f>
        <v/>
      </c>
      <c r="M152" t="str">
        <f>IF('[1]#export'!A153="","",IF('[1]#export'!L153="","",'[1]#export'!L153))</f>
        <v/>
      </c>
      <c r="N152" t="str">
        <f>IF('[1]#export'!A153="","",IF('[1]#export'!M153="","",TEXT('[1]#export'!M153,"00000000")))</f>
        <v/>
      </c>
      <c r="O152" t="str">
        <f>IF('[1]#export'!A153="","",IF('[1]#export'!N153="","",'[1]#export'!N153))</f>
        <v/>
      </c>
      <c r="P152" t="str">
        <f>IF('[1]#export'!A153="","",IF('[1]#export'!O153="","",'[1]#export'!O153))</f>
        <v/>
      </c>
      <c r="Q152" t="str">
        <f>IF('[1]#export'!A153="","",IF('[1]#export'!Q153="","",'[1]#export'!Q153))</f>
        <v/>
      </c>
      <c r="R152" t="str">
        <f>IF('[1]#export'!A153="","",IF('[1]#export'!P153="","",'[1]#export'!P153))</f>
        <v/>
      </c>
      <c r="S152" t="str">
        <f>IF('[1]#export'!A153="","",IF(LEFT('[1]#export'!P153,3)="E05","WD",IF(LEFT('[1]#export'!P153,3)="E09","LONB","")))</f>
        <v/>
      </c>
      <c r="T152" t="str">
        <f>IF('[1]#export'!A153="","",IF('[1]#export'!R153="","",'[1]#export'!R153))</f>
        <v/>
      </c>
      <c r="U152" t="str">
        <f>IF('[1]#export'!A153="","",'[1]#fixed_data'!$B$4)</f>
        <v/>
      </c>
      <c r="V152" t="str">
        <f>IF('[1]#export'!A153="","",'[1]#fixed_data'!$B$5)</f>
        <v/>
      </c>
      <c r="W152" s="6" t="str">
        <f>IF('[1]#export'!A153="","",TEXT('[1]#fixed_data'!$B$7,"yyyy-mm-ddThh:mm:ssZ"))</f>
        <v/>
      </c>
      <c r="X152" t="str">
        <f>IF('[1]#export'!A153="","",'[1]#fixed_data'!$B$8)</f>
        <v/>
      </c>
    </row>
    <row r="153" spans="1:24">
      <c r="A153" t="str">
        <f>IF('[1]#export'!A154="","",IF('[1]#export'!B154="","",CONCATENATE('[1]#fixed_data'!$B$1&amp;'[1]#export'!B154)))</f>
        <v/>
      </c>
      <c r="B153" t="str">
        <f>IF('[1]#export'!A154="","",IF('[1]#export'!C154="","",'[1]#export'!C154))</f>
        <v/>
      </c>
      <c r="C153" t="str">
        <f>IF('[1]#export'!A154="","",IF('[1]#export'!D154="","",'[1]#export'!D154))</f>
        <v/>
      </c>
      <c r="D153" t="str">
        <f>IF('[1]#export'!A154="","",'[1]#fixed_data'!$B$2)</f>
        <v/>
      </c>
      <c r="E153" t="str">
        <f>IF('[1]#export'!A154="","",IF('[1]#export'!E154="","",'[1]#export'!E154))</f>
        <v/>
      </c>
      <c r="F153" t="str">
        <f>IF('[1]#export'!A154="","",IF('[1]#export'!F154="",'[1]#export'!E154,'[1]#export'!F154))</f>
        <v/>
      </c>
      <c r="G153" s="5" t="str">
        <f>IF('[1]#export'!A154="","",IF('[1]#export'!G154&lt;&gt;"",TEXT('[1]#export'!G154,"yyyy-mm-dd"),TEXT('[1]#export'!H154,"yyyy-mm-dd")))</f>
        <v/>
      </c>
      <c r="H153" s="5" t="str">
        <f>IF('[1]#export'!A154="","",IF('[1]#export'!H154="","",TEXT('[1]#export'!H154,"yyyy-mm-dd")))</f>
        <v/>
      </c>
      <c r="I153" s="5" t="str">
        <f>IF('[1]#export'!A154="","",IF('[1]#export'!I154="","",TEXT('[1]#export'!I154,"yyyy-mm-dd")))</f>
        <v/>
      </c>
      <c r="J153" t="str">
        <f>IF('[1]#export'!A154="","",IF('[1]#export'!J154="","",'[1]#export'!J154))</f>
        <v/>
      </c>
      <c r="K153" t="str">
        <f>IF('[1]#export'!A154="","",IF('[1]#export'!K154="King's College London","GB-EDU-133874",IF('[1]#export'!K154="South London and Maudsley NHS Foundation Trust","GB-NHS-RV5",IF('[1]#export'!K154="Bethlem Gallery Projects Ltd","GB-COH-08194872",IF(AND(M153="",N153=""),'[1]#fixed_data'!$B$3&amp;SUBSTITUTE(L153," ","-"),IF(M153="","GB-COH-"&amp;N153,IF(LEFT(M153,2)="SC","GB-SC-"&amp;M153,IF(AND(LEFT(M153,1)="1",LEN(M153)=6),"GB-NIC-"&amp;2,"GB-CHC-"&amp;M153))))))))</f>
        <v/>
      </c>
      <c r="L153" t="str">
        <f>IF('[1]#export'!A154="","",IF('[1]#export'!K154="","",'[1]#export'!K154))</f>
        <v/>
      </c>
      <c r="M153" t="str">
        <f>IF('[1]#export'!A154="","",IF('[1]#export'!L154="","",'[1]#export'!L154))</f>
        <v/>
      </c>
      <c r="N153" t="str">
        <f>IF('[1]#export'!A154="","",IF('[1]#export'!M154="","",TEXT('[1]#export'!M154,"00000000")))</f>
        <v/>
      </c>
      <c r="O153" t="str">
        <f>IF('[1]#export'!A154="","",IF('[1]#export'!N154="","",'[1]#export'!N154))</f>
        <v/>
      </c>
      <c r="P153" t="str">
        <f>IF('[1]#export'!A154="","",IF('[1]#export'!O154="","",'[1]#export'!O154))</f>
        <v/>
      </c>
      <c r="Q153" t="str">
        <f>IF('[1]#export'!A154="","",IF('[1]#export'!Q154="","",'[1]#export'!Q154))</f>
        <v/>
      </c>
      <c r="R153" t="str">
        <f>IF('[1]#export'!A154="","",IF('[1]#export'!P154="","",'[1]#export'!P154))</f>
        <v/>
      </c>
      <c r="S153" t="str">
        <f>IF('[1]#export'!A154="","",IF(LEFT('[1]#export'!P154,3)="E05","WD",IF(LEFT('[1]#export'!P154,3)="E09","LONB","")))</f>
        <v/>
      </c>
      <c r="T153" t="str">
        <f>IF('[1]#export'!A154="","",IF('[1]#export'!R154="","",'[1]#export'!R154))</f>
        <v/>
      </c>
      <c r="U153" t="str">
        <f>IF('[1]#export'!A154="","",'[1]#fixed_data'!$B$4)</f>
        <v/>
      </c>
      <c r="V153" t="str">
        <f>IF('[1]#export'!A154="","",'[1]#fixed_data'!$B$5)</f>
        <v/>
      </c>
      <c r="W153" s="6" t="str">
        <f>IF('[1]#export'!A154="","",TEXT('[1]#fixed_data'!$B$7,"yyyy-mm-ddThh:mm:ssZ"))</f>
        <v/>
      </c>
      <c r="X153" t="str">
        <f>IF('[1]#export'!A154="","",'[1]#fixed_data'!$B$8)</f>
        <v/>
      </c>
    </row>
    <row r="154" spans="1:24">
      <c r="A154" t="str">
        <f>IF('[1]#export'!A155="","",IF('[1]#export'!B155="","",CONCATENATE('[1]#fixed_data'!$B$1&amp;'[1]#export'!B155)))</f>
        <v/>
      </c>
      <c r="B154" t="str">
        <f>IF('[1]#export'!A155="","",IF('[1]#export'!C155="","",'[1]#export'!C155))</f>
        <v/>
      </c>
      <c r="C154" t="str">
        <f>IF('[1]#export'!A155="","",IF('[1]#export'!D155="","",'[1]#export'!D155))</f>
        <v/>
      </c>
      <c r="D154" t="str">
        <f>IF('[1]#export'!A155="","",'[1]#fixed_data'!$B$2)</f>
        <v/>
      </c>
      <c r="E154" t="str">
        <f>IF('[1]#export'!A155="","",IF('[1]#export'!E155="","",'[1]#export'!E155))</f>
        <v/>
      </c>
      <c r="F154" t="str">
        <f>IF('[1]#export'!A155="","",IF('[1]#export'!F155="",'[1]#export'!E155,'[1]#export'!F155))</f>
        <v/>
      </c>
      <c r="G154" s="5" t="str">
        <f>IF('[1]#export'!A155="","",IF('[1]#export'!G155&lt;&gt;"",TEXT('[1]#export'!G155,"yyyy-mm-dd"),TEXT('[1]#export'!H155,"yyyy-mm-dd")))</f>
        <v/>
      </c>
      <c r="H154" s="5" t="str">
        <f>IF('[1]#export'!A155="","",IF('[1]#export'!H155="","",TEXT('[1]#export'!H155,"yyyy-mm-dd")))</f>
        <v/>
      </c>
      <c r="I154" s="5" t="str">
        <f>IF('[1]#export'!A155="","",IF('[1]#export'!I155="","",TEXT('[1]#export'!I155,"yyyy-mm-dd")))</f>
        <v/>
      </c>
      <c r="J154" t="str">
        <f>IF('[1]#export'!A155="","",IF('[1]#export'!J155="","",'[1]#export'!J155))</f>
        <v/>
      </c>
      <c r="K154" t="str">
        <f>IF('[1]#export'!A155="","",IF('[1]#export'!K155="King's College London","GB-EDU-133874",IF('[1]#export'!K155="South London and Maudsley NHS Foundation Trust","GB-NHS-RV5",IF('[1]#export'!K155="Bethlem Gallery Projects Ltd","GB-COH-08194872",IF(AND(M154="",N154=""),'[1]#fixed_data'!$B$3&amp;SUBSTITUTE(L154," ","-"),IF(M154="","GB-COH-"&amp;N154,IF(LEFT(M154,2)="SC","GB-SC-"&amp;M154,IF(AND(LEFT(M154,1)="1",LEN(M154)=6),"GB-NIC-"&amp;2,"GB-CHC-"&amp;M154))))))))</f>
        <v/>
      </c>
      <c r="L154" t="str">
        <f>IF('[1]#export'!A155="","",IF('[1]#export'!K155="","",'[1]#export'!K155))</f>
        <v/>
      </c>
      <c r="M154" t="str">
        <f>IF('[1]#export'!A155="","",IF('[1]#export'!L155="","",'[1]#export'!L155))</f>
        <v/>
      </c>
      <c r="N154" t="str">
        <f>IF('[1]#export'!A155="","",IF('[1]#export'!M155="","",TEXT('[1]#export'!M155,"00000000")))</f>
        <v/>
      </c>
      <c r="O154" t="str">
        <f>IF('[1]#export'!A155="","",IF('[1]#export'!N155="","",'[1]#export'!N155))</f>
        <v/>
      </c>
      <c r="P154" t="str">
        <f>IF('[1]#export'!A155="","",IF('[1]#export'!O155="","",'[1]#export'!O155))</f>
        <v/>
      </c>
      <c r="Q154" t="str">
        <f>IF('[1]#export'!A155="","",IF('[1]#export'!Q155="","",'[1]#export'!Q155))</f>
        <v/>
      </c>
      <c r="R154" t="str">
        <f>IF('[1]#export'!A155="","",IF('[1]#export'!P155="","",'[1]#export'!P155))</f>
        <v/>
      </c>
      <c r="S154" t="str">
        <f>IF('[1]#export'!A155="","",IF(LEFT('[1]#export'!P155,3)="E05","WD",IF(LEFT('[1]#export'!P155,3)="E09","LONB","")))</f>
        <v/>
      </c>
      <c r="T154" t="str">
        <f>IF('[1]#export'!A155="","",IF('[1]#export'!R155="","",'[1]#export'!R155))</f>
        <v/>
      </c>
      <c r="U154" t="str">
        <f>IF('[1]#export'!A155="","",'[1]#fixed_data'!$B$4)</f>
        <v/>
      </c>
      <c r="V154" t="str">
        <f>IF('[1]#export'!A155="","",'[1]#fixed_data'!$B$5)</f>
        <v/>
      </c>
      <c r="W154" s="6" t="str">
        <f>IF('[1]#export'!A155="","",TEXT('[1]#fixed_data'!$B$7,"yyyy-mm-ddThh:mm:ssZ"))</f>
        <v/>
      </c>
      <c r="X154" t="str">
        <f>IF('[1]#export'!A155="","",'[1]#fixed_data'!$B$8)</f>
        <v/>
      </c>
    </row>
    <row r="155" spans="1:24">
      <c r="A155" t="str">
        <f>IF('[1]#export'!A156="","",IF('[1]#export'!B156="","",CONCATENATE('[1]#fixed_data'!$B$1&amp;'[1]#export'!B156)))</f>
        <v/>
      </c>
      <c r="B155" t="str">
        <f>IF('[1]#export'!A156="","",IF('[1]#export'!C156="","",'[1]#export'!C156))</f>
        <v/>
      </c>
      <c r="C155" t="str">
        <f>IF('[1]#export'!A156="","",IF('[1]#export'!D156="","",'[1]#export'!D156))</f>
        <v/>
      </c>
      <c r="D155" t="str">
        <f>IF('[1]#export'!A156="","",'[1]#fixed_data'!$B$2)</f>
        <v/>
      </c>
      <c r="E155" t="str">
        <f>IF('[1]#export'!A156="","",IF('[1]#export'!E156="","",'[1]#export'!E156))</f>
        <v/>
      </c>
      <c r="F155" t="str">
        <f>IF('[1]#export'!A156="","",IF('[1]#export'!F156="",'[1]#export'!E156,'[1]#export'!F156))</f>
        <v/>
      </c>
      <c r="G155" s="5" t="str">
        <f>IF('[1]#export'!A156="","",IF('[1]#export'!G156&lt;&gt;"",TEXT('[1]#export'!G156,"yyyy-mm-dd"),TEXT('[1]#export'!H156,"yyyy-mm-dd")))</f>
        <v/>
      </c>
      <c r="H155" s="5" t="str">
        <f>IF('[1]#export'!A156="","",IF('[1]#export'!H156="","",TEXT('[1]#export'!H156,"yyyy-mm-dd")))</f>
        <v/>
      </c>
      <c r="I155" s="5" t="str">
        <f>IF('[1]#export'!A156="","",IF('[1]#export'!I156="","",TEXT('[1]#export'!I156,"yyyy-mm-dd")))</f>
        <v/>
      </c>
      <c r="J155" t="str">
        <f>IF('[1]#export'!A156="","",IF('[1]#export'!J156="","",'[1]#export'!J156))</f>
        <v/>
      </c>
      <c r="K155" t="str">
        <f>IF('[1]#export'!A156="","",IF('[1]#export'!K156="King's College London","GB-EDU-133874",IF('[1]#export'!K156="South London and Maudsley NHS Foundation Trust","GB-NHS-RV5",IF('[1]#export'!K156="Bethlem Gallery Projects Ltd","GB-COH-08194872",IF(AND(M155="",N155=""),'[1]#fixed_data'!$B$3&amp;SUBSTITUTE(L155," ","-"),IF(M155="","GB-COH-"&amp;N155,IF(LEFT(M155,2)="SC","GB-SC-"&amp;M155,IF(AND(LEFT(M155,1)="1",LEN(M155)=6),"GB-NIC-"&amp;2,"GB-CHC-"&amp;M155))))))))</f>
        <v/>
      </c>
      <c r="L155" t="str">
        <f>IF('[1]#export'!A156="","",IF('[1]#export'!K156="","",'[1]#export'!K156))</f>
        <v/>
      </c>
      <c r="M155" t="str">
        <f>IF('[1]#export'!A156="","",IF('[1]#export'!L156="","",'[1]#export'!L156))</f>
        <v/>
      </c>
      <c r="N155" t="str">
        <f>IF('[1]#export'!A156="","",IF('[1]#export'!M156="","",TEXT('[1]#export'!M156,"00000000")))</f>
        <v/>
      </c>
      <c r="O155" t="str">
        <f>IF('[1]#export'!A156="","",IF('[1]#export'!N156="","",'[1]#export'!N156))</f>
        <v/>
      </c>
      <c r="P155" t="str">
        <f>IF('[1]#export'!A156="","",IF('[1]#export'!O156="","",'[1]#export'!O156))</f>
        <v/>
      </c>
      <c r="Q155" t="str">
        <f>IF('[1]#export'!A156="","",IF('[1]#export'!Q156="","",'[1]#export'!Q156))</f>
        <v/>
      </c>
      <c r="R155" t="str">
        <f>IF('[1]#export'!A156="","",IF('[1]#export'!P156="","",'[1]#export'!P156))</f>
        <v/>
      </c>
      <c r="S155" t="str">
        <f>IF('[1]#export'!A156="","",IF(LEFT('[1]#export'!P156,3)="E05","WD",IF(LEFT('[1]#export'!P156,3)="E09","LONB","")))</f>
        <v/>
      </c>
      <c r="T155" t="str">
        <f>IF('[1]#export'!A156="","",IF('[1]#export'!R156="","",'[1]#export'!R156))</f>
        <v/>
      </c>
      <c r="U155" t="str">
        <f>IF('[1]#export'!A156="","",'[1]#fixed_data'!$B$4)</f>
        <v/>
      </c>
      <c r="V155" t="str">
        <f>IF('[1]#export'!A156="","",'[1]#fixed_data'!$B$5)</f>
        <v/>
      </c>
      <c r="W155" s="6" t="str">
        <f>IF('[1]#export'!A156="","",TEXT('[1]#fixed_data'!$B$7,"yyyy-mm-ddThh:mm:ssZ"))</f>
        <v/>
      </c>
      <c r="X155" t="str">
        <f>IF('[1]#export'!A156="","",'[1]#fixed_data'!$B$8)</f>
        <v/>
      </c>
    </row>
    <row r="156" spans="1:24">
      <c r="A156" t="str">
        <f>IF('[1]#export'!A157="","",IF('[1]#export'!B157="","",CONCATENATE('[1]#fixed_data'!$B$1&amp;'[1]#export'!B157)))</f>
        <v/>
      </c>
      <c r="B156" t="str">
        <f>IF('[1]#export'!A157="","",IF('[1]#export'!C157="","",'[1]#export'!C157))</f>
        <v/>
      </c>
      <c r="C156" t="str">
        <f>IF('[1]#export'!A157="","",IF('[1]#export'!D157="","",'[1]#export'!D157))</f>
        <v/>
      </c>
      <c r="D156" t="str">
        <f>IF('[1]#export'!A157="","",'[1]#fixed_data'!$B$2)</f>
        <v/>
      </c>
      <c r="E156" t="str">
        <f>IF('[1]#export'!A157="","",IF('[1]#export'!E157="","",'[1]#export'!E157))</f>
        <v/>
      </c>
      <c r="F156" t="str">
        <f>IF('[1]#export'!A157="","",IF('[1]#export'!F157="",'[1]#export'!E157,'[1]#export'!F157))</f>
        <v/>
      </c>
      <c r="G156" s="5" t="str">
        <f>IF('[1]#export'!A157="","",IF('[1]#export'!G157&lt;&gt;"",TEXT('[1]#export'!G157,"yyyy-mm-dd"),TEXT('[1]#export'!H157,"yyyy-mm-dd")))</f>
        <v/>
      </c>
      <c r="H156" s="5" t="str">
        <f>IF('[1]#export'!A157="","",IF('[1]#export'!H157="","",TEXT('[1]#export'!H157,"yyyy-mm-dd")))</f>
        <v/>
      </c>
      <c r="I156" s="5" t="str">
        <f>IF('[1]#export'!A157="","",IF('[1]#export'!I157="","",TEXT('[1]#export'!I157,"yyyy-mm-dd")))</f>
        <v/>
      </c>
      <c r="J156" t="str">
        <f>IF('[1]#export'!A157="","",IF('[1]#export'!J157="","",'[1]#export'!J157))</f>
        <v/>
      </c>
      <c r="K156" t="str">
        <f>IF('[1]#export'!A157="","",IF('[1]#export'!K157="King's College London","GB-EDU-133874",IF('[1]#export'!K157="South London and Maudsley NHS Foundation Trust","GB-NHS-RV5",IF('[1]#export'!K157="Bethlem Gallery Projects Ltd","GB-COH-08194872",IF(AND(M156="",N156=""),'[1]#fixed_data'!$B$3&amp;SUBSTITUTE(L156," ","-"),IF(M156="","GB-COH-"&amp;N156,IF(LEFT(M156,2)="SC","GB-SC-"&amp;M156,IF(AND(LEFT(M156,1)="1",LEN(M156)=6),"GB-NIC-"&amp;2,"GB-CHC-"&amp;M156))))))))</f>
        <v/>
      </c>
      <c r="L156" t="str">
        <f>IF('[1]#export'!A157="","",IF('[1]#export'!K157="","",'[1]#export'!K157))</f>
        <v/>
      </c>
      <c r="M156" t="str">
        <f>IF('[1]#export'!A157="","",IF('[1]#export'!L157="","",'[1]#export'!L157))</f>
        <v/>
      </c>
      <c r="N156" t="str">
        <f>IF('[1]#export'!A157="","",IF('[1]#export'!M157="","",TEXT('[1]#export'!M157,"00000000")))</f>
        <v/>
      </c>
      <c r="O156" t="str">
        <f>IF('[1]#export'!A157="","",IF('[1]#export'!N157="","",'[1]#export'!N157))</f>
        <v/>
      </c>
      <c r="P156" t="str">
        <f>IF('[1]#export'!A157="","",IF('[1]#export'!O157="","",'[1]#export'!O157))</f>
        <v/>
      </c>
      <c r="Q156" t="str">
        <f>IF('[1]#export'!A157="","",IF('[1]#export'!Q157="","",'[1]#export'!Q157))</f>
        <v/>
      </c>
      <c r="R156" t="str">
        <f>IF('[1]#export'!A157="","",IF('[1]#export'!P157="","",'[1]#export'!P157))</f>
        <v/>
      </c>
      <c r="S156" t="str">
        <f>IF('[1]#export'!A157="","",IF(LEFT('[1]#export'!P157,3)="E05","WD",IF(LEFT('[1]#export'!P157,3)="E09","LONB","")))</f>
        <v/>
      </c>
      <c r="T156" t="str">
        <f>IF('[1]#export'!A157="","",IF('[1]#export'!R157="","",'[1]#export'!R157))</f>
        <v/>
      </c>
      <c r="U156" t="str">
        <f>IF('[1]#export'!A157="","",'[1]#fixed_data'!$B$4)</f>
        <v/>
      </c>
      <c r="V156" t="str">
        <f>IF('[1]#export'!A157="","",'[1]#fixed_data'!$B$5)</f>
        <v/>
      </c>
      <c r="W156" s="6" t="str">
        <f>IF('[1]#export'!A157="","",TEXT('[1]#fixed_data'!$B$7,"yyyy-mm-ddThh:mm:ssZ"))</f>
        <v/>
      </c>
      <c r="X156" t="str">
        <f>IF('[1]#export'!A157="","",'[1]#fixed_data'!$B$8)</f>
        <v/>
      </c>
    </row>
    <row r="157" spans="1:24">
      <c r="A157" t="str">
        <f>IF('[1]#export'!A158="","",IF('[1]#export'!B158="","",CONCATENATE('[1]#fixed_data'!$B$1&amp;'[1]#export'!B158)))</f>
        <v/>
      </c>
      <c r="B157" t="str">
        <f>IF('[1]#export'!A158="","",IF('[1]#export'!C158="","",'[1]#export'!C158))</f>
        <v/>
      </c>
      <c r="C157" t="str">
        <f>IF('[1]#export'!A158="","",IF('[1]#export'!D158="","",'[1]#export'!D158))</f>
        <v/>
      </c>
      <c r="D157" t="str">
        <f>IF('[1]#export'!A158="","",'[1]#fixed_data'!$B$2)</f>
        <v/>
      </c>
      <c r="E157" t="str">
        <f>IF('[1]#export'!A158="","",IF('[1]#export'!E158="","",'[1]#export'!E158))</f>
        <v/>
      </c>
      <c r="F157" t="str">
        <f>IF('[1]#export'!A158="","",IF('[1]#export'!F158="",'[1]#export'!E158,'[1]#export'!F158))</f>
        <v/>
      </c>
      <c r="G157" s="5" t="str">
        <f>IF('[1]#export'!A158="","",IF('[1]#export'!G158&lt;&gt;"",TEXT('[1]#export'!G158,"yyyy-mm-dd"),TEXT('[1]#export'!H158,"yyyy-mm-dd")))</f>
        <v/>
      </c>
      <c r="H157" s="5" t="str">
        <f>IF('[1]#export'!A158="","",IF('[1]#export'!H158="","",TEXT('[1]#export'!H158,"yyyy-mm-dd")))</f>
        <v/>
      </c>
      <c r="I157" s="5" t="str">
        <f>IF('[1]#export'!A158="","",IF('[1]#export'!I158="","",TEXT('[1]#export'!I158,"yyyy-mm-dd")))</f>
        <v/>
      </c>
      <c r="J157" t="str">
        <f>IF('[1]#export'!A158="","",IF('[1]#export'!J158="","",'[1]#export'!J158))</f>
        <v/>
      </c>
      <c r="K157" t="str">
        <f>IF('[1]#export'!A158="","",IF('[1]#export'!K158="King's College London","GB-EDU-133874",IF('[1]#export'!K158="South London and Maudsley NHS Foundation Trust","GB-NHS-RV5",IF('[1]#export'!K158="Bethlem Gallery Projects Ltd","GB-COH-08194872",IF(AND(M157="",N157=""),'[1]#fixed_data'!$B$3&amp;SUBSTITUTE(L157," ","-"),IF(M157="","GB-COH-"&amp;N157,IF(LEFT(M157,2)="SC","GB-SC-"&amp;M157,IF(AND(LEFT(M157,1)="1",LEN(M157)=6),"GB-NIC-"&amp;2,"GB-CHC-"&amp;M157))))))))</f>
        <v/>
      </c>
      <c r="L157" t="str">
        <f>IF('[1]#export'!A158="","",IF('[1]#export'!K158="","",'[1]#export'!K158))</f>
        <v/>
      </c>
      <c r="M157" t="str">
        <f>IF('[1]#export'!A158="","",IF('[1]#export'!L158="","",'[1]#export'!L158))</f>
        <v/>
      </c>
      <c r="N157" t="str">
        <f>IF('[1]#export'!A158="","",IF('[1]#export'!M158="","",TEXT('[1]#export'!M158,"00000000")))</f>
        <v/>
      </c>
      <c r="O157" t="str">
        <f>IF('[1]#export'!A158="","",IF('[1]#export'!N158="","",'[1]#export'!N158))</f>
        <v/>
      </c>
      <c r="P157" t="str">
        <f>IF('[1]#export'!A158="","",IF('[1]#export'!O158="","",'[1]#export'!O158))</f>
        <v/>
      </c>
      <c r="Q157" t="str">
        <f>IF('[1]#export'!A158="","",IF('[1]#export'!Q158="","",'[1]#export'!Q158))</f>
        <v/>
      </c>
      <c r="R157" t="str">
        <f>IF('[1]#export'!A158="","",IF('[1]#export'!P158="","",'[1]#export'!P158))</f>
        <v/>
      </c>
      <c r="S157" t="str">
        <f>IF('[1]#export'!A158="","",IF(LEFT('[1]#export'!P158,3)="E05","WD",IF(LEFT('[1]#export'!P158,3)="E09","LONB","")))</f>
        <v/>
      </c>
      <c r="T157" t="str">
        <f>IF('[1]#export'!A158="","",IF('[1]#export'!R158="","",'[1]#export'!R158))</f>
        <v/>
      </c>
      <c r="U157" t="str">
        <f>IF('[1]#export'!A158="","",'[1]#fixed_data'!$B$4)</f>
        <v/>
      </c>
      <c r="V157" t="str">
        <f>IF('[1]#export'!A158="","",'[1]#fixed_data'!$B$5)</f>
        <v/>
      </c>
      <c r="W157" s="6" t="str">
        <f>IF('[1]#export'!A158="","",TEXT('[1]#fixed_data'!$B$7,"yyyy-mm-ddThh:mm:ssZ"))</f>
        <v/>
      </c>
      <c r="X157" t="str">
        <f>IF('[1]#export'!A158="","",'[1]#fixed_data'!$B$8)</f>
        <v/>
      </c>
    </row>
    <row r="158" spans="1:24">
      <c r="A158" t="str">
        <f>IF('[1]#export'!A159="","",IF('[1]#export'!B159="","",CONCATENATE('[1]#fixed_data'!$B$1&amp;'[1]#export'!B159)))</f>
        <v/>
      </c>
      <c r="B158" t="str">
        <f>IF('[1]#export'!A159="","",IF('[1]#export'!C159="","",'[1]#export'!C159))</f>
        <v/>
      </c>
      <c r="C158" t="str">
        <f>IF('[1]#export'!A159="","",IF('[1]#export'!D159="","",'[1]#export'!D159))</f>
        <v/>
      </c>
      <c r="D158" t="str">
        <f>IF('[1]#export'!A159="","",'[1]#fixed_data'!$B$2)</f>
        <v/>
      </c>
      <c r="E158" t="str">
        <f>IF('[1]#export'!A159="","",IF('[1]#export'!E159="","",'[1]#export'!E159))</f>
        <v/>
      </c>
      <c r="F158" t="str">
        <f>IF('[1]#export'!A159="","",IF('[1]#export'!F159="",'[1]#export'!E159,'[1]#export'!F159))</f>
        <v/>
      </c>
      <c r="G158" s="5" t="str">
        <f>IF('[1]#export'!A159="","",IF('[1]#export'!G159&lt;&gt;"",TEXT('[1]#export'!G159,"yyyy-mm-dd"),TEXT('[1]#export'!H159,"yyyy-mm-dd")))</f>
        <v/>
      </c>
      <c r="H158" s="5" t="str">
        <f>IF('[1]#export'!A159="","",IF('[1]#export'!H159="","",TEXT('[1]#export'!H159,"yyyy-mm-dd")))</f>
        <v/>
      </c>
      <c r="I158" s="5" t="str">
        <f>IF('[1]#export'!A159="","",IF('[1]#export'!I159="","",TEXT('[1]#export'!I159,"yyyy-mm-dd")))</f>
        <v/>
      </c>
      <c r="J158" t="str">
        <f>IF('[1]#export'!A159="","",IF('[1]#export'!J159="","",'[1]#export'!J159))</f>
        <v/>
      </c>
      <c r="K158" t="str">
        <f>IF('[1]#export'!A159="","",IF('[1]#export'!K159="King's College London","GB-EDU-133874",IF('[1]#export'!K159="South London and Maudsley NHS Foundation Trust","GB-NHS-RV5",IF('[1]#export'!K159="Bethlem Gallery Projects Ltd","GB-COH-08194872",IF(AND(M158="",N158=""),'[1]#fixed_data'!$B$3&amp;SUBSTITUTE(L158," ","-"),IF(M158="","GB-COH-"&amp;N158,IF(LEFT(M158,2)="SC","GB-SC-"&amp;M158,IF(AND(LEFT(M158,1)="1",LEN(M158)=6),"GB-NIC-"&amp;2,"GB-CHC-"&amp;M158))))))))</f>
        <v/>
      </c>
      <c r="L158" t="str">
        <f>IF('[1]#export'!A159="","",IF('[1]#export'!K159="","",'[1]#export'!K159))</f>
        <v/>
      </c>
      <c r="M158" t="str">
        <f>IF('[1]#export'!A159="","",IF('[1]#export'!L159="","",'[1]#export'!L159))</f>
        <v/>
      </c>
      <c r="N158" t="str">
        <f>IF('[1]#export'!A159="","",IF('[1]#export'!M159="","",TEXT('[1]#export'!M159,"00000000")))</f>
        <v/>
      </c>
      <c r="O158" t="str">
        <f>IF('[1]#export'!A159="","",IF('[1]#export'!N159="","",'[1]#export'!N159))</f>
        <v/>
      </c>
      <c r="P158" t="str">
        <f>IF('[1]#export'!A159="","",IF('[1]#export'!O159="","",'[1]#export'!O159))</f>
        <v/>
      </c>
      <c r="Q158" t="str">
        <f>IF('[1]#export'!A159="","",IF('[1]#export'!Q159="","",'[1]#export'!Q159))</f>
        <v/>
      </c>
      <c r="R158" t="str">
        <f>IF('[1]#export'!A159="","",IF('[1]#export'!P159="","",'[1]#export'!P159))</f>
        <v/>
      </c>
      <c r="S158" t="str">
        <f>IF('[1]#export'!A159="","",IF(LEFT('[1]#export'!P159,3)="E05","WD",IF(LEFT('[1]#export'!P159,3)="E09","LONB","")))</f>
        <v/>
      </c>
      <c r="T158" t="str">
        <f>IF('[1]#export'!A159="","",IF('[1]#export'!R159="","",'[1]#export'!R159))</f>
        <v/>
      </c>
      <c r="U158" t="str">
        <f>IF('[1]#export'!A159="","",'[1]#fixed_data'!$B$4)</f>
        <v/>
      </c>
      <c r="V158" t="str">
        <f>IF('[1]#export'!A159="","",'[1]#fixed_data'!$B$5)</f>
        <v/>
      </c>
      <c r="W158" s="6" t="str">
        <f>IF('[1]#export'!A159="","",TEXT('[1]#fixed_data'!$B$7,"yyyy-mm-ddThh:mm:ssZ"))</f>
        <v/>
      </c>
      <c r="X158" t="str">
        <f>IF('[1]#export'!A159="","",'[1]#fixed_data'!$B$8)</f>
        <v/>
      </c>
    </row>
    <row r="159" spans="1:24">
      <c r="A159" t="str">
        <f>IF('[1]#export'!A160="","",IF('[1]#export'!B160="","",CONCATENATE('[1]#fixed_data'!$B$1&amp;'[1]#export'!B160)))</f>
        <v/>
      </c>
      <c r="B159" t="str">
        <f>IF('[1]#export'!A160="","",IF('[1]#export'!C160="","",'[1]#export'!C160))</f>
        <v/>
      </c>
      <c r="C159" t="str">
        <f>IF('[1]#export'!A160="","",IF('[1]#export'!D160="","",'[1]#export'!D160))</f>
        <v/>
      </c>
      <c r="D159" t="str">
        <f>IF('[1]#export'!A160="","",'[1]#fixed_data'!$B$2)</f>
        <v/>
      </c>
      <c r="E159" t="str">
        <f>IF('[1]#export'!A160="","",IF('[1]#export'!E160="","",'[1]#export'!E160))</f>
        <v/>
      </c>
      <c r="F159" t="str">
        <f>IF('[1]#export'!A160="","",IF('[1]#export'!F160="",'[1]#export'!E160,'[1]#export'!F160))</f>
        <v/>
      </c>
      <c r="G159" s="5" t="str">
        <f>IF('[1]#export'!A160="","",IF('[1]#export'!G160&lt;&gt;"",TEXT('[1]#export'!G160,"yyyy-mm-dd"),TEXT('[1]#export'!H160,"yyyy-mm-dd")))</f>
        <v/>
      </c>
      <c r="H159" s="5" t="str">
        <f>IF('[1]#export'!A160="","",IF('[1]#export'!H160="","",TEXT('[1]#export'!H160,"yyyy-mm-dd")))</f>
        <v/>
      </c>
      <c r="I159" s="5" t="str">
        <f>IF('[1]#export'!A160="","",IF('[1]#export'!I160="","",TEXT('[1]#export'!I160,"yyyy-mm-dd")))</f>
        <v/>
      </c>
      <c r="J159" t="str">
        <f>IF('[1]#export'!A160="","",IF('[1]#export'!J160="","",'[1]#export'!J160))</f>
        <v/>
      </c>
      <c r="K159" t="str">
        <f>IF('[1]#export'!A160="","",IF('[1]#export'!K160="King's College London","GB-EDU-133874",IF('[1]#export'!K160="South London and Maudsley NHS Foundation Trust","GB-NHS-RV5",IF('[1]#export'!K160="Bethlem Gallery Projects Ltd","GB-COH-08194872",IF(AND(M159="",N159=""),'[1]#fixed_data'!$B$3&amp;SUBSTITUTE(L159," ","-"),IF(M159="","GB-COH-"&amp;N159,IF(LEFT(M159,2)="SC","GB-SC-"&amp;M159,IF(AND(LEFT(M159,1)="1",LEN(M159)=6),"GB-NIC-"&amp;2,"GB-CHC-"&amp;M159))))))))</f>
        <v/>
      </c>
      <c r="L159" t="str">
        <f>IF('[1]#export'!A160="","",IF('[1]#export'!K160="","",'[1]#export'!K160))</f>
        <v/>
      </c>
      <c r="M159" t="str">
        <f>IF('[1]#export'!A160="","",IF('[1]#export'!L160="","",'[1]#export'!L160))</f>
        <v/>
      </c>
      <c r="N159" t="str">
        <f>IF('[1]#export'!A160="","",IF('[1]#export'!M160="","",TEXT('[1]#export'!M160,"00000000")))</f>
        <v/>
      </c>
      <c r="O159" t="str">
        <f>IF('[1]#export'!A160="","",IF('[1]#export'!N160="","",'[1]#export'!N160))</f>
        <v/>
      </c>
      <c r="P159" t="str">
        <f>IF('[1]#export'!A160="","",IF('[1]#export'!O160="","",'[1]#export'!O160))</f>
        <v/>
      </c>
      <c r="Q159" t="str">
        <f>IF('[1]#export'!A160="","",IF('[1]#export'!Q160="","",'[1]#export'!Q160))</f>
        <v/>
      </c>
      <c r="R159" t="str">
        <f>IF('[1]#export'!A160="","",IF('[1]#export'!P160="","",'[1]#export'!P160))</f>
        <v/>
      </c>
      <c r="S159" t="str">
        <f>IF('[1]#export'!A160="","",IF(LEFT('[1]#export'!P160,3)="E05","WD",IF(LEFT('[1]#export'!P160,3)="E09","LONB","")))</f>
        <v/>
      </c>
      <c r="T159" t="str">
        <f>IF('[1]#export'!A160="","",IF('[1]#export'!R160="","",'[1]#export'!R160))</f>
        <v/>
      </c>
      <c r="U159" t="str">
        <f>IF('[1]#export'!A160="","",'[1]#fixed_data'!$B$4)</f>
        <v/>
      </c>
      <c r="V159" t="str">
        <f>IF('[1]#export'!A160="","",'[1]#fixed_data'!$B$5)</f>
        <v/>
      </c>
      <c r="W159" s="6" t="str">
        <f>IF('[1]#export'!A160="","",TEXT('[1]#fixed_data'!$B$7,"yyyy-mm-ddThh:mm:ssZ"))</f>
        <v/>
      </c>
      <c r="X159" t="str">
        <f>IF('[1]#export'!A160="","",'[1]#fixed_data'!$B$8)</f>
        <v/>
      </c>
    </row>
    <row r="160" spans="1:24">
      <c r="A160" t="str">
        <f>IF('[1]#export'!A161="","",IF('[1]#export'!B161="","",CONCATENATE('[1]#fixed_data'!$B$1&amp;'[1]#export'!B161)))</f>
        <v/>
      </c>
      <c r="B160" t="str">
        <f>IF('[1]#export'!A161="","",IF('[1]#export'!C161="","",'[1]#export'!C161))</f>
        <v/>
      </c>
      <c r="C160" t="str">
        <f>IF('[1]#export'!A161="","",IF('[1]#export'!D161="","",'[1]#export'!D161))</f>
        <v/>
      </c>
      <c r="D160" t="str">
        <f>IF('[1]#export'!A161="","",'[1]#fixed_data'!$B$2)</f>
        <v/>
      </c>
      <c r="E160" t="str">
        <f>IF('[1]#export'!A161="","",IF('[1]#export'!E161="","",'[1]#export'!E161))</f>
        <v/>
      </c>
      <c r="F160" t="str">
        <f>IF('[1]#export'!A161="","",IF('[1]#export'!F161="",'[1]#export'!E161,'[1]#export'!F161))</f>
        <v/>
      </c>
      <c r="G160" s="5" t="str">
        <f>IF('[1]#export'!A161="","",IF('[1]#export'!G161&lt;&gt;"",TEXT('[1]#export'!G161,"yyyy-mm-dd"),TEXT('[1]#export'!H161,"yyyy-mm-dd")))</f>
        <v/>
      </c>
      <c r="H160" s="5" t="str">
        <f>IF('[1]#export'!A161="","",IF('[1]#export'!H161="","",TEXT('[1]#export'!H161,"yyyy-mm-dd")))</f>
        <v/>
      </c>
      <c r="I160" s="5" t="str">
        <f>IF('[1]#export'!A161="","",IF('[1]#export'!I161="","",TEXT('[1]#export'!I161,"yyyy-mm-dd")))</f>
        <v/>
      </c>
      <c r="J160" t="str">
        <f>IF('[1]#export'!A161="","",IF('[1]#export'!J161="","",'[1]#export'!J161))</f>
        <v/>
      </c>
      <c r="K160" t="str">
        <f>IF('[1]#export'!A161="","",IF('[1]#export'!K161="King's College London","GB-EDU-133874",IF('[1]#export'!K161="South London and Maudsley NHS Foundation Trust","GB-NHS-RV5",IF('[1]#export'!K161="Bethlem Gallery Projects Ltd","GB-COH-08194872",IF(AND(M160="",N160=""),'[1]#fixed_data'!$B$3&amp;SUBSTITUTE(L160," ","-"),IF(M160="","GB-COH-"&amp;N160,IF(LEFT(M160,2)="SC","GB-SC-"&amp;M160,IF(AND(LEFT(M160,1)="1",LEN(M160)=6),"GB-NIC-"&amp;2,"GB-CHC-"&amp;M160))))))))</f>
        <v/>
      </c>
      <c r="L160" t="str">
        <f>IF('[1]#export'!A161="","",IF('[1]#export'!K161="","",'[1]#export'!K161))</f>
        <v/>
      </c>
      <c r="M160" t="str">
        <f>IF('[1]#export'!A161="","",IF('[1]#export'!L161="","",'[1]#export'!L161))</f>
        <v/>
      </c>
      <c r="N160" t="str">
        <f>IF('[1]#export'!A161="","",IF('[1]#export'!M161="","",TEXT('[1]#export'!M161,"00000000")))</f>
        <v/>
      </c>
      <c r="O160" t="str">
        <f>IF('[1]#export'!A161="","",IF('[1]#export'!N161="","",'[1]#export'!N161))</f>
        <v/>
      </c>
      <c r="P160" t="str">
        <f>IF('[1]#export'!A161="","",IF('[1]#export'!O161="","",'[1]#export'!O161))</f>
        <v/>
      </c>
      <c r="Q160" t="str">
        <f>IF('[1]#export'!A161="","",IF('[1]#export'!Q161="","",'[1]#export'!Q161))</f>
        <v/>
      </c>
      <c r="R160" t="str">
        <f>IF('[1]#export'!A161="","",IF('[1]#export'!P161="","",'[1]#export'!P161))</f>
        <v/>
      </c>
      <c r="S160" t="str">
        <f>IF('[1]#export'!A161="","",IF(LEFT('[1]#export'!P161,3)="E05","WD",IF(LEFT('[1]#export'!P161,3)="E09","LONB","")))</f>
        <v/>
      </c>
      <c r="T160" t="str">
        <f>IF('[1]#export'!A161="","",IF('[1]#export'!R161="","",'[1]#export'!R161))</f>
        <v/>
      </c>
      <c r="U160" t="str">
        <f>IF('[1]#export'!A161="","",'[1]#fixed_data'!$B$4)</f>
        <v/>
      </c>
      <c r="V160" t="str">
        <f>IF('[1]#export'!A161="","",'[1]#fixed_data'!$B$5)</f>
        <v/>
      </c>
      <c r="W160" s="6" t="str">
        <f>IF('[1]#export'!A161="","",TEXT('[1]#fixed_data'!$B$7,"yyyy-mm-ddThh:mm:ssZ"))</f>
        <v/>
      </c>
      <c r="X160" t="str">
        <f>IF('[1]#export'!A161="","",'[1]#fixed_data'!$B$8)</f>
        <v/>
      </c>
    </row>
    <row r="161" spans="1:24">
      <c r="A161" t="str">
        <f>IF('[1]#export'!A162="","",IF('[1]#export'!B162="","",CONCATENATE('[1]#fixed_data'!$B$1&amp;'[1]#export'!B162)))</f>
        <v/>
      </c>
      <c r="B161" t="str">
        <f>IF('[1]#export'!A162="","",IF('[1]#export'!C162="","",'[1]#export'!C162))</f>
        <v/>
      </c>
      <c r="C161" t="str">
        <f>IF('[1]#export'!A162="","",IF('[1]#export'!D162="","",'[1]#export'!D162))</f>
        <v/>
      </c>
      <c r="D161" t="str">
        <f>IF('[1]#export'!A162="","",'[1]#fixed_data'!$B$2)</f>
        <v/>
      </c>
      <c r="E161" t="str">
        <f>IF('[1]#export'!A162="","",IF('[1]#export'!E162="","",'[1]#export'!E162))</f>
        <v/>
      </c>
      <c r="F161" t="str">
        <f>IF('[1]#export'!A162="","",IF('[1]#export'!F162="",'[1]#export'!E162,'[1]#export'!F162))</f>
        <v/>
      </c>
      <c r="G161" s="5" t="str">
        <f>IF('[1]#export'!A162="","",IF('[1]#export'!G162&lt;&gt;"",TEXT('[1]#export'!G162,"yyyy-mm-dd"),TEXT('[1]#export'!H162,"yyyy-mm-dd")))</f>
        <v/>
      </c>
      <c r="H161" s="5" t="str">
        <f>IF('[1]#export'!A162="","",IF('[1]#export'!H162="","",TEXT('[1]#export'!H162,"yyyy-mm-dd")))</f>
        <v/>
      </c>
      <c r="I161" s="5" t="str">
        <f>IF('[1]#export'!A162="","",IF('[1]#export'!I162="","",TEXT('[1]#export'!I162,"yyyy-mm-dd")))</f>
        <v/>
      </c>
      <c r="J161" t="str">
        <f>IF('[1]#export'!A162="","",IF('[1]#export'!J162="","",'[1]#export'!J162))</f>
        <v/>
      </c>
      <c r="K161" t="str">
        <f>IF('[1]#export'!A162="","",IF('[1]#export'!K162="King's College London","GB-EDU-133874",IF('[1]#export'!K162="South London and Maudsley NHS Foundation Trust","GB-NHS-RV5",IF('[1]#export'!K162="Bethlem Gallery Projects Ltd","GB-COH-08194872",IF(AND(M161="",N161=""),'[1]#fixed_data'!$B$3&amp;SUBSTITUTE(L161," ","-"),IF(M161="","GB-COH-"&amp;N161,IF(LEFT(M161,2)="SC","GB-SC-"&amp;M161,IF(AND(LEFT(M161,1)="1",LEN(M161)=6),"GB-NIC-"&amp;2,"GB-CHC-"&amp;M161))))))))</f>
        <v/>
      </c>
      <c r="L161" t="str">
        <f>IF('[1]#export'!A162="","",IF('[1]#export'!K162="","",'[1]#export'!K162))</f>
        <v/>
      </c>
      <c r="M161" t="str">
        <f>IF('[1]#export'!A162="","",IF('[1]#export'!L162="","",'[1]#export'!L162))</f>
        <v/>
      </c>
      <c r="N161" t="str">
        <f>IF('[1]#export'!A162="","",IF('[1]#export'!M162="","",TEXT('[1]#export'!M162,"00000000")))</f>
        <v/>
      </c>
      <c r="O161" t="str">
        <f>IF('[1]#export'!A162="","",IF('[1]#export'!N162="","",'[1]#export'!N162))</f>
        <v/>
      </c>
      <c r="P161" t="str">
        <f>IF('[1]#export'!A162="","",IF('[1]#export'!O162="","",'[1]#export'!O162))</f>
        <v/>
      </c>
      <c r="Q161" t="str">
        <f>IF('[1]#export'!A162="","",IF('[1]#export'!Q162="","",'[1]#export'!Q162))</f>
        <v/>
      </c>
      <c r="R161" t="str">
        <f>IF('[1]#export'!A162="","",IF('[1]#export'!P162="","",'[1]#export'!P162))</f>
        <v/>
      </c>
      <c r="S161" t="str">
        <f>IF('[1]#export'!A162="","",IF(LEFT('[1]#export'!P162,3)="E05","WD",IF(LEFT('[1]#export'!P162,3)="E09","LONB","")))</f>
        <v/>
      </c>
      <c r="T161" t="str">
        <f>IF('[1]#export'!A162="","",IF('[1]#export'!R162="","",'[1]#export'!R162))</f>
        <v/>
      </c>
      <c r="U161" t="str">
        <f>IF('[1]#export'!A162="","",'[1]#fixed_data'!$B$4)</f>
        <v/>
      </c>
      <c r="V161" t="str">
        <f>IF('[1]#export'!A162="","",'[1]#fixed_data'!$B$5)</f>
        <v/>
      </c>
      <c r="W161" s="6" t="str">
        <f>IF('[1]#export'!A162="","",TEXT('[1]#fixed_data'!$B$7,"yyyy-mm-ddThh:mm:ssZ"))</f>
        <v/>
      </c>
      <c r="X161" t="str">
        <f>IF('[1]#export'!A162="","",'[1]#fixed_data'!$B$8)</f>
        <v/>
      </c>
    </row>
    <row r="162" spans="1:24">
      <c r="A162" t="str">
        <f>IF('[1]#export'!A163="","",IF('[1]#export'!B163="","",CONCATENATE('[1]#fixed_data'!$B$1&amp;'[1]#export'!B163)))</f>
        <v/>
      </c>
      <c r="B162" t="str">
        <f>IF('[1]#export'!A163="","",IF('[1]#export'!C163="","",'[1]#export'!C163))</f>
        <v/>
      </c>
      <c r="C162" t="str">
        <f>IF('[1]#export'!A163="","",IF('[1]#export'!D163="","",'[1]#export'!D163))</f>
        <v/>
      </c>
      <c r="D162" t="str">
        <f>IF('[1]#export'!A163="","",'[1]#fixed_data'!$B$2)</f>
        <v/>
      </c>
      <c r="E162" t="str">
        <f>IF('[1]#export'!A163="","",IF('[1]#export'!E163="","",'[1]#export'!E163))</f>
        <v/>
      </c>
      <c r="F162" t="str">
        <f>IF('[1]#export'!A163="","",IF('[1]#export'!F163="",'[1]#export'!E163,'[1]#export'!F163))</f>
        <v/>
      </c>
      <c r="G162" s="5" t="str">
        <f>IF('[1]#export'!A163="","",IF('[1]#export'!G163&lt;&gt;"",TEXT('[1]#export'!G163,"yyyy-mm-dd"),TEXT('[1]#export'!H163,"yyyy-mm-dd")))</f>
        <v/>
      </c>
      <c r="H162" s="5" t="str">
        <f>IF('[1]#export'!A163="","",IF('[1]#export'!H163="","",TEXT('[1]#export'!H163,"yyyy-mm-dd")))</f>
        <v/>
      </c>
      <c r="I162" s="5" t="str">
        <f>IF('[1]#export'!A163="","",IF('[1]#export'!I163="","",TEXT('[1]#export'!I163,"yyyy-mm-dd")))</f>
        <v/>
      </c>
      <c r="J162" t="str">
        <f>IF('[1]#export'!A163="","",IF('[1]#export'!J163="","",'[1]#export'!J163))</f>
        <v/>
      </c>
      <c r="K162" t="str">
        <f>IF('[1]#export'!A163="","",IF('[1]#export'!K163="King's College London","GB-EDU-133874",IF('[1]#export'!K163="South London and Maudsley NHS Foundation Trust","GB-NHS-RV5",IF('[1]#export'!K163="Bethlem Gallery Projects Ltd","GB-COH-08194872",IF(AND(M162="",N162=""),'[1]#fixed_data'!$B$3&amp;SUBSTITUTE(L162," ","-"),IF(M162="","GB-COH-"&amp;N162,IF(LEFT(M162,2)="SC","GB-SC-"&amp;M162,IF(AND(LEFT(M162,1)="1",LEN(M162)=6),"GB-NIC-"&amp;2,"GB-CHC-"&amp;M162))))))))</f>
        <v/>
      </c>
      <c r="L162" t="str">
        <f>IF('[1]#export'!A163="","",IF('[1]#export'!K163="","",'[1]#export'!K163))</f>
        <v/>
      </c>
      <c r="M162" t="str">
        <f>IF('[1]#export'!A163="","",IF('[1]#export'!L163="","",'[1]#export'!L163))</f>
        <v/>
      </c>
      <c r="N162" t="str">
        <f>IF('[1]#export'!A163="","",IF('[1]#export'!M163="","",TEXT('[1]#export'!M163,"00000000")))</f>
        <v/>
      </c>
      <c r="O162" t="str">
        <f>IF('[1]#export'!A163="","",IF('[1]#export'!N163="","",'[1]#export'!N163))</f>
        <v/>
      </c>
      <c r="P162" t="str">
        <f>IF('[1]#export'!A163="","",IF('[1]#export'!O163="","",'[1]#export'!O163))</f>
        <v/>
      </c>
      <c r="Q162" t="str">
        <f>IF('[1]#export'!A163="","",IF('[1]#export'!Q163="","",'[1]#export'!Q163))</f>
        <v/>
      </c>
      <c r="R162" t="str">
        <f>IF('[1]#export'!A163="","",IF('[1]#export'!P163="","",'[1]#export'!P163))</f>
        <v/>
      </c>
      <c r="S162" t="str">
        <f>IF('[1]#export'!A163="","",IF(LEFT('[1]#export'!P163,3)="E05","WD",IF(LEFT('[1]#export'!P163,3)="E09","LONB","")))</f>
        <v/>
      </c>
      <c r="T162" t="str">
        <f>IF('[1]#export'!A163="","",IF('[1]#export'!R163="","",'[1]#export'!R163))</f>
        <v/>
      </c>
      <c r="U162" t="str">
        <f>IF('[1]#export'!A163="","",'[1]#fixed_data'!$B$4)</f>
        <v/>
      </c>
      <c r="V162" t="str">
        <f>IF('[1]#export'!A163="","",'[1]#fixed_data'!$B$5)</f>
        <v/>
      </c>
      <c r="W162" s="6" t="str">
        <f>IF('[1]#export'!A163="","",TEXT('[1]#fixed_data'!$B$7,"yyyy-mm-ddThh:mm:ssZ"))</f>
        <v/>
      </c>
      <c r="X162" t="str">
        <f>IF('[1]#export'!A163="","",'[1]#fixed_data'!$B$8)</f>
        <v/>
      </c>
    </row>
    <row r="163" spans="1:24">
      <c r="A163" t="str">
        <f>IF('[1]#export'!A164="","",IF('[1]#export'!B164="","",CONCATENATE('[1]#fixed_data'!$B$1&amp;'[1]#export'!B164)))</f>
        <v/>
      </c>
      <c r="B163" t="str">
        <f>IF('[1]#export'!A164="","",IF('[1]#export'!C164="","",'[1]#export'!C164))</f>
        <v/>
      </c>
      <c r="C163" t="str">
        <f>IF('[1]#export'!A164="","",IF('[1]#export'!D164="","",'[1]#export'!D164))</f>
        <v/>
      </c>
      <c r="D163" t="str">
        <f>IF('[1]#export'!A164="","",'[1]#fixed_data'!$B$2)</f>
        <v/>
      </c>
      <c r="E163" t="str">
        <f>IF('[1]#export'!A164="","",IF('[1]#export'!E164="","",'[1]#export'!E164))</f>
        <v/>
      </c>
      <c r="F163" t="str">
        <f>IF('[1]#export'!A164="","",IF('[1]#export'!F164="",'[1]#export'!E164,'[1]#export'!F164))</f>
        <v/>
      </c>
      <c r="G163" s="5" t="str">
        <f>IF('[1]#export'!A164="","",IF('[1]#export'!G164&lt;&gt;"",TEXT('[1]#export'!G164,"yyyy-mm-dd"),TEXT('[1]#export'!H164,"yyyy-mm-dd")))</f>
        <v/>
      </c>
      <c r="H163" s="5" t="str">
        <f>IF('[1]#export'!A164="","",IF('[1]#export'!H164="","",TEXT('[1]#export'!H164,"yyyy-mm-dd")))</f>
        <v/>
      </c>
      <c r="I163" s="5" t="str">
        <f>IF('[1]#export'!A164="","",IF('[1]#export'!I164="","",TEXT('[1]#export'!I164,"yyyy-mm-dd")))</f>
        <v/>
      </c>
      <c r="J163" t="str">
        <f>IF('[1]#export'!A164="","",IF('[1]#export'!J164="","",'[1]#export'!J164))</f>
        <v/>
      </c>
      <c r="K163" t="str">
        <f>IF('[1]#export'!A164="","",IF('[1]#export'!K164="King's College London","GB-EDU-133874",IF('[1]#export'!K164="South London and Maudsley NHS Foundation Trust","GB-NHS-RV5",IF('[1]#export'!K164="Bethlem Gallery Projects Ltd","GB-COH-08194872",IF(AND(M163="",N163=""),'[1]#fixed_data'!$B$3&amp;SUBSTITUTE(L163," ","-"),IF(M163="","GB-COH-"&amp;N163,IF(LEFT(M163,2)="SC","GB-SC-"&amp;M163,IF(AND(LEFT(M163,1)="1",LEN(M163)=6),"GB-NIC-"&amp;2,"GB-CHC-"&amp;M163))))))))</f>
        <v/>
      </c>
      <c r="L163" t="str">
        <f>IF('[1]#export'!A164="","",IF('[1]#export'!K164="","",'[1]#export'!K164))</f>
        <v/>
      </c>
      <c r="M163" t="str">
        <f>IF('[1]#export'!A164="","",IF('[1]#export'!L164="","",'[1]#export'!L164))</f>
        <v/>
      </c>
      <c r="N163" t="str">
        <f>IF('[1]#export'!A164="","",IF('[1]#export'!M164="","",TEXT('[1]#export'!M164,"00000000")))</f>
        <v/>
      </c>
      <c r="O163" t="str">
        <f>IF('[1]#export'!A164="","",IF('[1]#export'!N164="","",'[1]#export'!N164))</f>
        <v/>
      </c>
      <c r="P163" t="str">
        <f>IF('[1]#export'!A164="","",IF('[1]#export'!O164="","",'[1]#export'!O164))</f>
        <v/>
      </c>
      <c r="Q163" t="str">
        <f>IF('[1]#export'!A164="","",IF('[1]#export'!Q164="","",'[1]#export'!Q164))</f>
        <v/>
      </c>
      <c r="R163" t="str">
        <f>IF('[1]#export'!A164="","",IF('[1]#export'!P164="","",'[1]#export'!P164))</f>
        <v/>
      </c>
      <c r="S163" t="str">
        <f>IF('[1]#export'!A164="","",IF(LEFT('[1]#export'!P164,3)="E05","WD",IF(LEFT('[1]#export'!P164,3)="E09","LONB","")))</f>
        <v/>
      </c>
      <c r="T163" t="str">
        <f>IF('[1]#export'!A164="","",IF('[1]#export'!R164="","",'[1]#export'!R164))</f>
        <v/>
      </c>
      <c r="U163" t="str">
        <f>IF('[1]#export'!A164="","",'[1]#fixed_data'!$B$4)</f>
        <v/>
      </c>
      <c r="V163" t="str">
        <f>IF('[1]#export'!A164="","",'[1]#fixed_data'!$B$5)</f>
        <v/>
      </c>
      <c r="W163" s="6" t="str">
        <f>IF('[1]#export'!A164="","",TEXT('[1]#fixed_data'!$B$7,"yyyy-mm-ddThh:mm:ssZ"))</f>
        <v/>
      </c>
      <c r="X163" t="str">
        <f>IF('[1]#export'!A164="","",'[1]#fixed_data'!$B$8)</f>
        <v/>
      </c>
    </row>
    <row r="164" spans="1:24">
      <c r="A164" t="str">
        <f>IF('[1]#export'!A165="","",IF('[1]#export'!B165="","",CONCATENATE('[1]#fixed_data'!$B$1&amp;'[1]#export'!B165)))</f>
        <v/>
      </c>
      <c r="B164" t="str">
        <f>IF('[1]#export'!A165="","",IF('[1]#export'!C165="","",'[1]#export'!C165))</f>
        <v/>
      </c>
      <c r="C164" t="str">
        <f>IF('[1]#export'!A165="","",IF('[1]#export'!D165="","",'[1]#export'!D165))</f>
        <v/>
      </c>
      <c r="D164" t="str">
        <f>IF('[1]#export'!A165="","",'[1]#fixed_data'!$B$2)</f>
        <v/>
      </c>
      <c r="E164" t="str">
        <f>IF('[1]#export'!A165="","",IF('[1]#export'!E165="","",'[1]#export'!E165))</f>
        <v/>
      </c>
      <c r="F164" t="str">
        <f>IF('[1]#export'!A165="","",IF('[1]#export'!F165="",'[1]#export'!E165,'[1]#export'!F165))</f>
        <v/>
      </c>
      <c r="G164" s="5" t="str">
        <f>IF('[1]#export'!A165="","",IF('[1]#export'!G165&lt;&gt;"",TEXT('[1]#export'!G165,"yyyy-mm-dd"),TEXT('[1]#export'!H165,"yyyy-mm-dd")))</f>
        <v/>
      </c>
      <c r="H164" s="5" t="str">
        <f>IF('[1]#export'!A165="","",IF('[1]#export'!H165="","",TEXT('[1]#export'!H165,"yyyy-mm-dd")))</f>
        <v/>
      </c>
      <c r="I164" s="5" t="str">
        <f>IF('[1]#export'!A165="","",IF('[1]#export'!I165="","",TEXT('[1]#export'!I165,"yyyy-mm-dd")))</f>
        <v/>
      </c>
      <c r="J164" t="str">
        <f>IF('[1]#export'!A165="","",IF('[1]#export'!J165="","",'[1]#export'!J165))</f>
        <v/>
      </c>
      <c r="K164" t="str">
        <f>IF('[1]#export'!A165="","",IF('[1]#export'!K165="King's College London","GB-EDU-133874",IF('[1]#export'!K165="South London and Maudsley NHS Foundation Trust","GB-NHS-RV5",IF('[1]#export'!K165="Bethlem Gallery Projects Ltd","GB-COH-08194872",IF(AND(M164="",N164=""),'[1]#fixed_data'!$B$3&amp;SUBSTITUTE(L164," ","-"),IF(M164="","GB-COH-"&amp;N164,IF(LEFT(M164,2)="SC","GB-SC-"&amp;M164,IF(AND(LEFT(M164,1)="1",LEN(M164)=6),"GB-NIC-"&amp;2,"GB-CHC-"&amp;M164))))))))</f>
        <v/>
      </c>
      <c r="L164" t="str">
        <f>IF('[1]#export'!A165="","",IF('[1]#export'!K165="","",'[1]#export'!K165))</f>
        <v/>
      </c>
      <c r="M164" t="str">
        <f>IF('[1]#export'!A165="","",IF('[1]#export'!L165="","",'[1]#export'!L165))</f>
        <v/>
      </c>
      <c r="N164" t="str">
        <f>IF('[1]#export'!A165="","",IF('[1]#export'!M165="","",TEXT('[1]#export'!M165,"00000000")))</f>
        <v/>
      </c>
      <c r="O164" t="str">
        <f>IF('[1]#export'!A165="","",IF('[1]#export'!N165="","",'[1]#export'!N165))</f>
        <v/>
      </c>
      <c r="P164" t="str">
        <f>IF('[1]#export'!A165="","",IF('[1]#export'!O165="","",'[1]#export'!O165))</f>
        <v/>
      </c>
      <c r="Q164" t="str">
        <f>IF('[1]#export'!A165="","",IF('[1]#export'!Q165="","",'[1]#export'!Q165))</f>
        <v/>
      </c>
      <c r="R164" t="str">
        <f>IF('[1]#export'!A165="","",IF('[1]#export'!P165="","",'[1]#export'!P165))</f>
        <v/>
      </c>
      <c r="S164" t="str">
        <f>IF('[1]#export'!A165="","",IF(LEFT('[1]#export'!P165,3)="E05","WD",IF(LEFT('[1]#export'!P165,3)="E09","LONB","")))</f>
        <v/>
      </c>
      <c r="T164" t="str">
        <f>IF('[1]#export'!A165="","",IF('[1]#export'!R165="","",'[1]#export'!R165))</f>
        <v/>
      </c>
      <c r="U164" t="str">
        <f>IF('[1]#export'!A165="","",'[1]#fixed_data'!$B$4)</f>
        <v/>
      </c>
      <c r="V164" t="str">
        <f>IF('[1]#export'!A165="","",'[1]#fixed_data'!$B$5)</f>
        <v/>
      </c>
      <c r="W164" s="6" t="str">
        <f>IF('[1]#export'!A165="","",TEXT('[1]#fixed_data'!$B$7,"yyyy-mm-ddThh:mm:ssZ"))</f>
        <v/>
      </c>
      <c r="X164" t="str">
        <f>IF('[1]#export'!A165="","",'[1]#fixed_data'!$B$8)</f>
        <v/>
      </c>
    </row>
    <row r="165" spans="1:24">
      <c r="A165" t="str">
        <f>IF('[1]#export'!A166="","",IF('[1]#export'!B166="","",CONCATENATE('[1]#fixed_data'!$B$1&amp;'[1]#export'!B166)))</f>
        <v/>
      </c>
      <c r="B165" t="str">
        <f>IF('[1]#export'!A166="","",IF('[1]#export'!C166="","",'[1]#export'!C166))</f>
        <v/>
      </c>
      <c r="C165" t="str">
        <f>IF('[1]#export'!A166="","",IF('[1]#export'!D166="","",'[1]#export'!D166))</f>
        <v/>
      </c>
      <c r="D165" t="str">
        <f>IF('[1]#export'!A166="","",'[1]#fixed_data'!$B$2)</f>
        <v/>
      </c>
      <c r="E165" t="str">
        <f>IF('[1]#export'!A166="","",IF('[1]#export'!E166="","",'[1]#export'!E166))</f>
        <v/>
      </c>
      <c r="F165" t="str">
        <f>IF('[1]#export'!A166="","",IF('[1]#export'!F166="",'[1]#export'!E166,'[1]#export'!F166))</f>
        <v/>
      </c>
      <c r="G165" s="5" t="str">
        <f>IF('[1]#export'!A166="","",IF('[1]#export'!G166&lt;&gt;"",TEXT('[1]#export'!G166,"yyyy-mm-dd"),TEXT('[1]#export'!H166,"yyyy-mm-dd")))</f>
        <v/>
      </c>
      <c r="H165" s="5" t="str">
        <f>IF('[1]#export'!A166="","",IF('[1]#export'!H166="","",TEXT('[1]#export'!H166,"yyyy-mm-dd")))</f>
        <v/>
      </c>
      <c r="I165" s="5" t="str">
        <f>IF('[1]#export'!A166="","",IF('[1]#export'!I166="","",TEXT('[1]#export'!I166,"yyyy-mm-dd")))</f>
        <v/>
      </c>
      <c r="J165" t="str">
        <f>IF('[1]#export'!A166="","",IF('[1]#export'!J166="","",'[1]#export'!J166))</f>
        <v/>
      </c>
      <c r="K165" t="str">
        <f>IF('[1]#export'!A166="","",IF('[1]#export'!K166="King's College London","GB-EDU-133874",IF('[1]#export'!K166="South London and Maudsley NHS Foundation Trust","GB-NHS-RV5",IF('[1]#export'!K166="Bethlem Gallery Projects Ltd","GB-COH-08194872",IF(AND(M165="",N165=""),'[1]#fixed_data'!$B$3&amp;SUBSTITUTE(L165," ","-"),IF(M165="","GB-COH-"&amp;N165,IF(LEFT(M165,2)="SC","GB-SC-"&amp;M165,IF(AND(LEFT(M165,1)="1",LEN(M165)=6),"GB-NIC-"&amp;2,"GB-CHC-"&amp;M165))))))))</f>
        <v/>
      </c>
      <c r="L165" t="str">
        <f>IF('[1]#export'!A166="","",IF('[1]#export'!K166="","",'[1]#export'!K166))</f>
        <v/>
      </c>
      <c r="M165" t="str">
        <f>IF('[1]#export'!A166="","",IF('[1]#export'!L166="","",'[1]#export'!L166))</f>
        <v/>
      </c>
      <c r="N165" t="str">
        <f>IF('[1]#export'!A166="","",IF('[1]#export'!M166="","",TEXT('[1]#export'!M166,"00000000")))</f>
        <v/>
      </c>
      <c r="O165" t="str">
        <f>IF('[1]#export'!A166="","",IF('[1]#export'!N166="","",'[1]#export'!N166))</f>
        <v/>
      </c>
      <c r="P165" t="str">
        <f>IF('[1]#export'!A166="","",IF('[1]#export'!O166="","",'[1]#export'!O166))</f>
        <v/>
      </c>
      <c r="Q165" t="str">
        <f>IF('[1]#export'!A166="","",IF('[1]#export'!Q166="","",'[1]#export'!Q166))</f>
        <v/>
      </c>
      <c r="R165" t="str">
        <f>IF('[1]#export'!A166="","",IF('[1]#export'!P166="","",'[1]#export'!P166))</f>
        <v/>
      </c>
      <c r="S165" t="str">
        <f>IF('[1]#export'!A166="","",IF(LEFT('[1]#export'!P166,3)="E05","WD",IF(LEFT('[1]#export'!P166,3)="E09","LONB","")))</f>
        <v/>
      </c>
      <c r="T165" t="str">
        <f>IF('[1]#export'!A166="","",IF('[1]#export'!R166="","",'[1]#export'!R166))</f>
        <v/>
      </c>
      <c r="U165" t="str">
        <f>IF('[1]#export'!A166="","",'[1]#fixed_data'!$B$4)</f>
        <v/>
      </c>
      <c r="V165" t="str">
        <f>IF('[1]#export'!A166="","",'[1]#fixed_data'!$B$5)</f>
        <v/>
      </c>
      <c r="W165" s="6" t="str">
        <f>IF('[1]#export'!A166="","",TEXT('[1]#fixed_data'!$B$7,"yyyy-mm-ddThh:mm:ssZ"))</f>
        <v/>
      </c>
      <c r="X165" t="str">
        <f>IF('[1]#export'!A166="","",'[1]#fixed_data'!$B$8)</f>
        <v/>
      </c>
    </row>
    <row r="166" spans="1:24">
      <c r="A166" t="str">
        <f>IF('[1]#export'!A167="","",IF('[1]#export'!B167="","",CONCATENATE('[1]#fixed_data'!$B$1&amp;'[1]#export'!B167)))</f>
        <v/>
      </c>
      <c r="B166" t="str">
        <f>IF('[1]#export'!A167="","",IF('[1]#export'!C167="","",'[1]#export'!C167))</f>
        <v/>
      </c>
      <c r="C166" t="str">
        <f>IF('[1]#export'!A167="","",IF('[1]#export'!D167="","",'[1]#export'!D167))</f>
        <v/>
      </c>
      <c r="D166" t="str">
        <f>IF('[1]#export'!A167="","",'[1]#fixed_data'!$B$2)</f>
        <v/>
      </c>
      <c r="E166" t="str">
        <f>IF('[1]#export'!A167="","",IF('[1]#export'!E167="","",'[1]#export'!E167))</f>
        <v/>
      </c>
      <c r="F166" t="str">
        <f>IF('[1]#export'!A167="","",IF('[1]#export'!F167="",'[1]#export'!E167,'[1]#export'!F167))</f>
        <v/>
      </c>
      <c r="G166" s="5" t="str">
        <f>IF('[1]#export'!A167="","",IF('[1]#export'!G167&lt;&gt;"",TEXT('[1]#export'!G167,"yyyy-mm-dd"),TEXT('[1]#export'!H167,"yyyy-mm-dd")))</f>
        <v/>
      </c>
      <c r="H166" s="5" t="str">
        <f>IF('[1]#export'!A167="","",IF('[1]#export'!H167="","",TEXT('[1]#export'!H167,"yyyy-mm-dd")))</f>
        <v/>
      </c>
      <c r="I166" s="5" t="str">
        <f>IF('[1]#export'!A167="","",IF('[1]#export'!I167="","",TEXT('[1]#export'!I167,"yyyy-mm-dd")))</f>
        <v/>
      </c>
      <c r="J166" t="str">
        <f>IF('[1]#export'!A167="","",IF('[1]#export'!J167="","",'[1]#export'!J167))</f>
        <v/>
      </c>
      <c r="K166" t="str">
        <f>IF('[1]#export'!A167="","",IF('[1]#export'!K167="King's College London","GB-EDU-133874",IF('[1]#export'!K167="South London and Maudsley NHS Foundation Trust","GB-NHS-RV5",IF('[1]#export'!K167="Bethlem Gallery Projects Ltd","GB-COH-08194872",IF(AND(M166="",N166=""),'[1]#fixed_data'!$B$3&amp;SUBSTITUTE(L166," ","-"),IF(M166="","GB-COH-"&amp;N166,IF(LEFT(M166,2)="SC","GB-SC-"&amp;M166,IF(AND(LEFT(M166,1)="1",LEN(M166)=6),"GB-NIC-"&amp;2,"GB-CHC-"&amp;M166))))))))</f>
        <v/>
      </c>
      <c r="L166" t="str">
        <f>IF('[1]#export'!A167="","",IF('[1]#export'!K167="","",'[1]#export'!K167))</f>
        <v/>
      </c>
      <c r="M166" t="str">
        <f>IF('[1]#export'!A167="","",IF('[1]#export'!L167="","",'[1]#export'!L167))</f>
        <v/>
      </c>
      <c r="N166" t="str">
        <f>IF('[1]#export'!A167="","",IF('[1]#export'!M167="","",TEXT('[1]#export'!M167,"00000000")))</f>
        <v/>
      </c>
      <c r="O166" t="str">
        <f>IF('[1]#export'!A167="","",IF('[1]#export'!N167="","",'[1]#export'!N167))</f>
        <v/>
      </c>
      <c r="P166" t="str">
        <f>IF('[1]#export'!A167="","",IF('[1]#export'!O167="","",'[1]#export'!O167))</f>
        <v/>
      </c>
      <c r="Q166" t="str">
        <f>IF('[1]#export'!A167="","",IF('[1]#export'!Q167="","",'[1]#export'!Q167))</f>
        <v/>
      </c>
      <c r="R166" t="str">
        <f>IF('[1]#export'!A167="","",IF('[1]#export'!P167="","",'[1]#export'!P167))</f>
        <v/>
      </c>
      <c r="S166" t="str">
        <f>IF('[1]#export'!A167="","",IF(LEFT('[1]#export'!P167,3)="E05","WD",IF(LEFT('[1]#export'!P167,3)="E09","LONB","")))</f>
        <v/>
      </c>
      <c r="T166" t="str">
        <f>IF('[1]#export'!A167="","",IF('[1]#export'!R167="","",'[1]#export'!R167))</f>
        <v/>
      </c>
      <c r="U166" t="str">
        <f>IF('[1]#export'!A167="","",'[1]#fixed_data'!$B$4)</f>
        <v/>
      </c>
      <c r="V166" t="str">
        <f>IF('[1]#export'!A167="","",'[1]#fixed_data'!$B$5)</f>
        <v/>
      </c>
      <c r="W166" s="6" t="str">
        <f>IF('[1]#export'!A167="","",TEXT('[1]#fixed_data'!$B$7,"yyyy-mm-ddThh:mm:ssZ"))</f>
        <v/>
      </c>
      <c r="X166" t="str">
        <f>IF('[1]#export'!A167="","",'[1]#fixed_data'!$B$8)</f>
        <v/>
      </c>
    </row>
    <row r="167" spans="1:24">
      <c r="A167" t="str">
        <f>IF('[1]#export'!A168="","",IF('[1]#export'!B168="","",CONCATENATE('[1]#fixed_data'!$B$1&amp;'[1]#export'!B168)))</f>
        <v/>
      </c>
      <c r="B167" t="str">
        <f>IF('[1]#export'!A168="","",IF('[1]#export'!C168="","",'[1]#export'!C168))</f>
        <v/>
      </c>
      <c r="C167" t="str">
        <f>IF('[1]#export'!A168="","",IF('[1]#export'!D168="","",'[1]#export'!D168))</f>
        <v/>
      </c>
      <c r="D167" t="str">
        <f>IF('[1]#export'!A168="","",'[1]#fixed_data'!$B$2)</f>
        <v/>
      </c>
      <c r="E167" t="str">
        <f>IF('[1]#export'!A168="","",IF('[1]#export'!E168="","",'[1]#export'!E168))</f>
        <v/>
      </c>
      <c r="F167" t="str">
        <f>IF('[1]#export'!A168="","",IF('[1]#export'!F168="",'[1]#export'!E168,'[1]#export'!F168))</f>
        <v/>
      </c>
      <c r="G167" s="5" t="str">
        <f>IF('[1]#export'!A168="","",IF('[1]#export'!G168&lt;&gt;"",TEXT('[1]#export'!G168,"yyyy-mm-dd"),TEXT('[1]#export'!H168,"yyyy-mm-dd")))</f>
        <v/>
      </c>
      <c r="H167" s="5" t="str">
        <f>IF('[1]#export'!A168="","",IF('[1]#export'!H168="","",TEXT('[1]#export'!H168,"yyyy-mm-dd")))</f>
        <v/>
      </c>
      <c r="I167" s="5" t="str">
        <f>IF('[1]#export'!A168="","",IF('[1]#export'!I168="","",TEXT('[1]#export'!I168,"yyyy-mm-dd")))</f>
        <v/>
      </c>
      <c r="J167" t="str">
        <f>IF('[1]#export'!A168="","",IF('[1]#export'!J168="","",'[1]#export'!J168))</f>
        <v/>
      </c>
      <c r="K167" t="str">
        <f>IF('[1]#export'!A168="","",IF('[1]#export'!K168="King's College London","GB-EDU-133874",IF('[1]#export'!K168="South London and Maudsley NHS Foundation Trust","GB-NHS-RV5",IF('[1]#export'!K168="Bethlem Gallery Projects Ltd","GB-COH-08194872",IF(AND(M167="",N167=""),'[1]#fixed_data'!$B$3&amp;SUBSTITUTE(L167," ","-"),IF(M167="","GB-COH-"&amp;N167,IF(LEFT(M167,2)="SC","GB-SC-"&amp;M167,IF(AND(LEFT(M167,1)="1",LEN(M167)=6),"GB-NIC-"&amp;2,"GB-CHC-"&amp;M167))))))))</f>
        <v/>
      </c>
      <c r="L167" t="str">
        <f>IF('[1]#export'!A168="","",IF('[1]#export'!K168="","",'[1]#export'!K168))</f>
        <v/>
      </c>
      <c r="M167" t="str">
        <f>IF('[1]#export'!A168="","",IF('[1]#export'!L168="","",'[1]#export'!L168))</f>
        <v/>
      </c>
      <c r="N167" t="str">
        <f>IF('[1]#export'!A168="","",IF('[1]#export'!M168="","",TEXT('[1]#export'!M168,"00000000")))</f>
        <v/>
      </c>
      <c r="O167" t="str">
        <f>IF('[1]#export'!A168="","",IF('[1]#export'!N168="","",'[1]#export'!N168))</f>
        <v/>
      </c>
      <c r="P167" t="str">
        <f>IF('[1]#export'!A168="","",IF('[1]#export'!O168="","",'[1]#export'!O168))</f>
        <v/>
      </c>
      <c r="Q167" t="str">
        <f>IF('[1]#export'!A168="","",IF('[1]#export'!Q168="","",'[1]#export'!Q168))</f>
        <v/>
      </c>
      <c r="R167" t="str">
        <f>IF('[1]#export'!A168="","",IF('[1]#export'!P168="","",'[1]#export'!P168))</f>
        <v/>
      </c>
      <c r="S167" t="str">
        <f>IF('[1]#export'!A168="","",IF(LEFT('[1]#export'!P168,3)="E05","WD",IF(LEFT('[1]#export'!P168,3)="E09","LONB","")))</f>
        <v/>
      </c>
      <c r="T167" t="str">
        <f>IF('[1]#export'!A168="","",IF('[1]#export'!R168="","",'[1]#export'!R168))</f>
        <v/>
      </c>
      <c r="U167" t="str">
        <f>IF('[1]#export'!A168="","",'[1]#fixed_data'!$B$4)</f>
        <v/>
      </c>
      <c r="V167" t="str">
        <f>IF('[1]#export'!A168="","",'[1]#fixed_data'!$B$5)</f>
        <v/>
      </c>
      <c r="W167" s="6" t="str">
        <f>IF('[1]#export'!A168="","",TEXT('[1]#fixed_data'!$B$7,"yyyy-mm-ddThh:mm:ssZ"))</f>
        <v/>
      </c>
      <c r="X167" t="str">
        <f>IF('[1]#export'!A168="","",'[1]#fixed_data'!$B$8)</f>
        <v/>
      </c>
    </row>
    <row r="168" spans="1:24">
      <c r="A168" t="str">
        <f>IF('[1]#export'!A169="","",IF('[1]#export'!B169="","",CONCATENATE('[1]#fixed_data'!$B$1&amp;'[1]#export'!B169)))</f>
        <v/>
      </c>
      <c r="B168" t="str">
        <f>IF('[1]#export'!A169="","",IF('[1]#export'!C169="","",'[1]#export'!C169))</f>
        <v/>
      </c>
      <c r="C168" t="str">
        <f>IF('[1]#export'!A169="","",IF('[1]#export'!D169="","",'[1]#export'!D169))</f>
        <v/>
      </c>
      <c r="D168" t="str">
        <f>IF('[1]#export'!A169="","",'[1]#fixed_data'!$B$2)</f>
        <v/>
      </c>
      <c r="E168" t="str">
        <f>IF('[1]#export'!A169="","",IF('[1]#export'!E169="","",'[1]#export'!E169))</f>
        <v/>
      </c>
      <c r="F168" t="str">
        <f>IF('[1]#export'!A169="","",IF('[1]#export'!F169="",'[1]#export'!E169,'[1]#export'!F169))</f>
        <v/>
      </c>
      <c r="G168" s="5" t="str">
        <f>IF('[1]#export'!A169="","",IF('[1]#export'!G169&lt;&gt;"",TEXT('[1]#export'!G169,"yyyy-mm-dd"),TEXT('[1]#export'!H169,"yyyy-mm-dd")))</f>
        <v/>
      </c>
      <c r="H168" s="5" t="str">
        <f>IF('[1]#export'!A169="","",IF('[1]#export'!H169="","",TEXT('[1]#export'!H169,"yyyy-mm-dd")))</f>
        <v/>
      </c>
      <c r="I168" s="5" t="str">
        <f>IF('[1]#export'!A169="","",IF('[1]#export'!I169="","",TEXT('[1]#export'!I169,"yyyy-mm-dd")))</f>
        <v/>
      </c>
      <c r="J168" t="str">
        <f>IF('[1]#export'!A169="","",IF('[1]#export'!J169="","",'[1]#export'!J169))</f>
        <v/>
      </c>
      <c r="K168" t="str">
        <f>IF('[1]#export'!A169="","",IF('[1]#export'!K169="King's College London","GB-EDU-133874",IF('[1]#export'!K169="South London and Maudsley NHS Foundation Trust","GB-NHS-RV5",IF('[1]#export'!K169="Bethlem Gallery Projects Ltd","GB-COH-08194872",IF(AND(M168="",N168=""),'[1]#fixed_data'!$B$3&amp;SUBSTITUTE(L168," ","-"),IF(M168="","GB-COH-"&amp;N168,IF(LEFT(M168,2)="SC","GB-SC-"&amp;M168,IF(AND(LEFT(M168,1)="1",LEN(M168)=6),"GB-NIC-"&amp;2,"GB-CHC-"&amp;M168))))))))</f>
        <v/>
      </c>
      <c r="L168" t="str">
        <f>IF('[1]#export'!A169="","",IF('[1]#export'!K169="","",'[1]#export'!K169))</f>
        <v/>
      </c>
      <c r="M168" t="str">
        <f>IF('[1]#export'!A169="","",IF('[1]#export'!L169="","",'[1]#export'!L169))</f>
        <v/>
      </c>
      <c r="N168" t="str">
        <f>IF('[1]#export'!A169="","",IF('[1]#export'!M169="","",TEXT('[1]#export'!M169,"00000000")))</f>
        <v/>
      </c>
      <c r="O168" t="str">
        <f>IF('[1]#export'!A169="","",IF('[1]#export'!N169="","",'[1]#export'!N169))</f>
        <v/>
      </c>
      <c r="P168" t="str">
        <f>IF('[1]#export'!A169="","",IF('[1]#export'!O169="","",'[1]#export'!O169))</f>
        <v/>
      </c>
      <c r="Q168" t="str">
        <f>IF('[1]#export'!A169="","",IF('[1]#export'!Q169="","",'[1]#export'!Q169))</f>
        <v/>
      </c>
      <c r="R168" t="str">
        <f>IF('[1]#export'!A169="","",IF('[1]#export'!P169="","",'[1]#export'!P169))</f>
        <v/>
      </c>
      <c r="S168" t="str">
        <f>IF('[1]#export'!A169="","",IF(LEFT('[1]#export'!P169,3)="E05","WD",IF(LEFT('[1]#export'!P169,3)="E09","LONB","")))</f>
        <v/>
      </c>
      <c r="T168" t="str">
        <f>IF('[1]#export'!A169="","",IF('[1]#export'!R169="","",'[1]#export'!R169))</f>
        <v/>
      </c>
      <c r="U168" t="str">
        <f>IF('[1]#export'!A169="","",'[1]#fixed_data'!$B$4)</f>
        <v/>
      </c>
      <c r="V168" t="str">
        <f>IF('[1]#export'!A169="","",'[1]#fixed_data'!$B$5)</f>
        <v/>
      </c>
      <c r="W168" s="6" t="str">
        <f>IF('[1]#export'!A169="","",TEXT('[1]#fixed_data'!$B$7,"yyyy-mm-ddThh:mm:ssZ"))</f>
        <v/>
      </c>
      <c r="X168" t="str">
        <f>IF('[1]#export'!A169="","",'[1]#fixed_data'!$B$8)</f>
        <v/>
      </c>
    </row>
    <row r="169" spans="1:24">
      <c r="A169" t="str">
        <f>IF('[1]#export'!A170="","",IF('[1]#export'!B170="","",CONCATENATE('[1]#fixed_data'!$B$1&amp;'[1]#export'!B170)))</f>
        <v/>
      </c>
      <c r="B169" t="str">
        <f>IF('[1]#export'!A170="","",IF('[1]#export'!C170="","",'[1]#export'!C170))</f>
        <v/>
      </c>
      <c r="C169" t="str">
        <f>IF('[1]#export'!A170="","",IF('[1]#export'!D170="","",'[1]#export'!D170))</f>
        <v/>
      </c>
      <c r="D169" t="str">
        <f>IF('[1]#export'!A170="","",'[1]#fixed_data'!$B$2)</f>
        <v/>
      </c>
      <c r="E169" t="str">
        <f>IF('[1]#export'!A170="","",IF('[1]#export'!E170="","",'[1]#export'!E170))</f>
        <v/>
      </c>
      <c r="F169" t="str">
        <f>IF('[1]#export'!A170="","",IF('[1]#export'!F170="",'[1]#export'!E170,'[1]#export'!F170))</f>
        <v/>
      </c>
      <c r="G169" s="5" t="str">
        <f>IF('[1]#export'!A170="","",IF('[1]#export'!G170&lt;&gt;"",TEXT('[1]#export'!G170,"yyyy-mm-dd"),TEXT('[1]#export'!H170,"yyyy-mm-dd")))</f>
        <v/>
      </c>
      <c r="H169" s="5" t="str">
        <f>IF('[1]#export'!A170="","",IF('[1]#export'!H170="","",TEXT('[1]#export'!H170,"yyyy-mm-dd")))</f>
        <v/>
      </c>
      <c r="I169" s="5" t="str">
        <f>IF('[1]#export'!A170="","",IF('[1]#export'!I170="","",TEXT('[1]#export'!I170,"yyyy-mm-dd")))</f>
        <v/>
      </c>
      <c r="J169" t="str">
        <f>IF('[1]#export'!A170="","",IF('[1]#export'!J170="","",'[1]#export'!J170))</f>
        <v/>
      </c>
      <c r="K169" t="str">
        <f>IF('[1]#export'!A170="","",IF('[1]#export'!K170="King's College London","GB-EDU-133874",IF('[1]#export'!K170="South London and Maudsley NHS Foundation Trust","GB-NHS-RV5",IF('[1]#export'!K170="Bethlem Gallery Projects Ltd","GB-COH-08194872",IF(AND(M169="",N169=""),'[1]#fixed_data'!$B$3&amp;SUBSTITUTE(L169," ","-"),IF(M169="","GB-COH-"&amp;N169,IF(LEFT(M169,2)="SC","GB-SC-"&amp;M169,IF(AND(LEFT(M169,1)="1",LEN(M169)=6),"GB-NIC-"&amp;2,"GB-CHC-"&amp;M169))))))))</f>
        <v/>
      </c>
      <c r="L169" t="str">
        <f>IF('[1]#export'!A170="","",IF('[1]#export'!K170="","",'[1]#export'!K170))</f>
        <v/>
      </c>
      <c r="M169" t="str">
        <f>IF('[1]#export'!A170="","",IF('[1]#export'!L170="","",'[1]#export'!L170))</f>
        <v/>
      </c>
      <c r="N169" t="str">
        <f>IF('[1]#export'!A170="","",IF('[1]#export'!M170="","",TEXT('[1]#export'!M170,"00000000")))</f>
        <v/>
      </c>
      <c r="O169" t="str">
        <f>IF('[1]#export'!A170="","",IF('[1]#export'!N170="","",'[1]#export'!N170))</f>
        <v/>
      </c>
      <c r="P169" t="str">
        <f>IF('[1]#export'!A170="","",IF('[1]#export'!O170="","",'[1]#export'!O170))</f>
        <v/>
      </c>
      <c r="Q169" t="str">
        <f>IF('[1]#export'!A170="","",IF('[1]#export'!Q170="","",'[1]#export'!Q170))</f>
        <v/>
      </c>
      <c r="R169" t="str">
        <f>IF('[1]#export'!A170="","",IF('[1]#export'!P170="","",'[1]#export'!P170))</f>
        <v/>
      </c>
      <c r="S169" t="str">
        <f>IF('[1]#export'!A170="","",IF(LEFT('[1]#export'!P170,3)="E05","WD",IF(LEFT('[1]#export'!P170,3)="E09","LONB","")))</f>
        <v/>
      </c>
      <c r="T169" t="str">
        <f>IF('[1]#export'!A170="","",IF('[1]#export'!R170="","",'[1]#export'!R170))</f>
        <v/>
      </c>
      <c r="U169" t="str">
        <f>IF('[1]#export'!A170="","",'[1]#fixed_data'!$B$4)</f>
        <v/>
      </c>
      <c r="V169" t="str">
        <f>IF('[1]#export'!A170="","",'[1]#fixed_data'!$B$5)</f>
        <v/>
      </c>
      <c r="W169" s="6" t="str">
        <f>IF('[1]#export'!A170="","",TEXT('[1]#fixed_data'!$B$7,"yyyy-mm-ddThh:mm:ssZ"))</f>
        <v/>
      </c>
      <c r="X169" t="str">
        <f>IF('[1]#export'!A170="","",'[1]#fixed_data'!$B$8)</f>
        <v/>
      </c>
    </row>
    <row r="170" spans="1:24">
      <c r="A170" t="str">
        <f>IF('[1]#export'!A171="","",IF('[1]#export'!B171="","",CONCATENATE('[1]#fixed_data'!$B$1&amp;'[1]#export'!B171)))</f>
        <v/>
      </c>
      <c r="B170" t="str">
        <f>IF('[1]#export'!A171="","",IF('[1]#export'!C171="","",'[1]#export'!C171))</f>
        <v/>
      </c>
      <c r="C170" t="str">
        <f>IF('[1]#export'!A171="","",IF('[1]#export'!D171="","",'[1]#export'!D171))</f>
        <v/>
      </c>
      <c r="D170" t="str">
        <f>IF('[1]#export'!A171="","",'[1]#fixed_data'!$B$2)</f>
        <v/>
      </c>
      <c r="E170" t="str">
        <f>IF('[1]#export'!A171="","",IF('[1]#export'!E171="","",'[1]#export'!E171))</f>
        <v/>
      </c>
      <c r="F170" t="str">
        <f>IF('[1]#export'!A171="","",IF('[1]#export'!F171="",'[1]#export'!E171,'[1]#export'!F171))</f>
        <v/>
      </c>
      <c r="G170" s="5" t="str">
        <f>IF('[1]#export'!A171="","",IF('[1]#export'!G171&lt;&gt;"",TEXT('[1]#export'!G171,"yyyy-mm-dd"),TEXT('[1]#export'!H171,"yyyy-mm-dd")))</f>
        <v/>
      </c>
      <c r="H170" s="5" t="str">
        <f>IF('[1]#export'!A171="","",IF('[1]#export'!H171="","",TEXT('[1]#export'!H171,"yyyy-mm-dd")))</f>
        <v/>
      </c>
      <c r="I170" s="5" t="str">
        <f>IF('[1]#export'!A171="","",IF('[1]#export'!I171="","",TEXT('[1]#export'!I171,"yyyy-mm-dd")))</f>
        <v/>
      </c>
      <c r="J170" t="str">
        <f>IF('[1]#export'!A171="","",IF('[1]#export'!J171="","",'[1]#export'!J171))</f>
        <v/>
      </c>
      <c r="K170" t="str">
        <f>IF('[1]#export'!A171="","",IF('[1]#export'!K171="King's College London","GB-EDU-133874",IF('[1]#export'!K171="South London and Maudsley NHS Foundation Trust","GB-NHS-RV5",IF('[1]#export'!K171="Bethlem Gallery Projects Ltd","GB-COH-08194872",IF(AND(M170="",N170=""),'[1]#fixed_data'!$B$3&amp;SUBSTITUTE(L170," ","-"),IF(M170="","GB-COH-"&amp;N170,IF(LEFT(M170,2)="SC","GB-SC-"&amp;M170,IF(AND(LEFT(M170,1)="1",LEN(M170)=6),"GB-NIC-"&amp;2,"GB-CHC-"&amp;M170))))))))</f>
        <v/>
      </c>
      <c r="L170" t="str">
        <f>IF('[1]#export'!A171="","",IF('[1]#export'!K171="","",'[1]#export'!K171))</f>
        <v/>
      </c>
      <c r="M170" t="str">
        <f>IF('[1]#export'!A171="","",IF('[1]#export'!L171="","",'[1]#export'!L171))</f>
        <v/>
      </c>
      <c r="N170" t="str">
        <f>IF('[1]#export'!A171="","",IF('[1]#export'!M171="","",TEXT('[1]#export'!M171,"00000000")))</f>
        <v/>
      </c>
      <c r="O170" t="str">
        <f>IF('[1]#export'!A171="","",IF('[1]#export'!N171="","",'[1]#export'!N171))</f>
        <v/>
      </c>
      <c r="P170" t="str">
        <f>IF('[1]#export'!A171="","",IF('[1]#export'!O171="","",'[1]#export'!O171))</f>
        <v/>
      </c>
      <c r="Q170" t="str">
        <f>IF('[1]#export'!A171="","",IF('[1]#export'!Q171="","",'[1]#export'!Q171))</f>
        <v/>
      </c>
      <c r="R170" t="str">
        <f>IF('[1]#export'!A171="","",IF('[1]#export'!P171="","",'[1]#export'!P171))</f>
        <v/>
      </c>
      <c r="S170" t="str">
        <f>IF('[1]#export'!A171="","",IF(LEFT('[1]#export'!P171,3)="E05","WD",IF(LEFT('[1]#export'!P171,3)="E09","LONB","")))</f>
        <v/>
      </c>
      <c r="T170" t="str">
        <f>IF('[1]#export'!A171="","",IF('[1]#export'!R171="","",'[1]#export'!R171))</f>
        <v/>
      </c>
      <c r="U170" t="str">
        <f>IF('[1]#export'!A171="","",'[1]#fixed_data'!$B$4)</f>
        <v/>
      </c>
      <c r="V170" t="str">
        <f>IF('[1]#export'!A171="","",'[1]#fixed_data'!$B$5)</f>
        <v/>
      </c>
      <c r="W170" s="6" t="str">
        <f>IF('[1]#export'!A171="","",TEXT('[1]#fixed_data'!$B$7,"yyyy-mm-ddThh:mm:ssZ"))</f>
        <v/>
      </c>
      <c r="X170" t="str">
        <f>IF('[1]#export'!A171="","",'[1]#fixed_data'!$B$8)</f>
        <v/>
      </c>
    </row>
    <row r="171" spans="1:24">
      <c r="A171" t="str">
        <f>IF('[1]#export'!A172="","",IF('[1]#export'!B172="","",CONCATENATE('[1]#fixed_data'!$B$1&amp;'[1]#export'!B172)))</f>
        <v/>
      </c>
      <c r="B171" t="str">
        <f>IF('[1]#export'!A172="","",IF('[1]#export'!C172="","",'[1]#export'!C172))</f>
        <v/>
      </c>
      <c r="C171" t="str">
        <f>IF('[1]#export'!A172="","",IF('[1]#export'!D172="","",'[1]#export'!D172))</f>
        <v/>
      </c>
      <c r="D171" t="str">
        <f>IF('[1]#export'!A172="","",'[1]#fixed_data'!$B$2)</f>
        <v/>
      </c>
      <c r="E171" t="str">
        <f>IF('[1]#export'!A172="","",IF('[1]#export'!E172="","",'[1]#export'!E172))</f>
        <v/>
      </c>
      <c r="F171" t="str">
        <f>IF('[1]#export'!A172="","",IF('[1]#export'!F172="",'[1]#export'!E172,'[1]#export'!F172))</f>
        <v/>
      </c>
      <c r="G171" s="5" t="str">
        <f>IF('[1]#export'!A172="","",IF('[1]#export'!G172&lt;&gt;"",TEXT('[1]#export'!G172,"yyyy-mm-dd"),TEXT('[1]#export'!H172,"yyyy-mm-dd")))</f>
        <v/>
      </c>
      <c r="H171" s="5" t="str">
        <f>IF('[1]#export'!A172="","",IF('[1]#export'!H172="","",TEXT('[1]#export'!H172,"yyyy-mm-dd")))</f>
        <v/>
      </c>
      <c r="I171" s="5" t="str">
        <f>IF('[1]#export'!A172="","",IF('[1]#export'!I172="","",TEXT('[1]#export'!I172,"yyyy-mm-dd")))</f>
        <v/>
      </c>
      <c r="J171" t="str">
        <f>IF('[1]#export'!A172="","",IF('[1]#export'!J172="","",'[1]#export'!J172))</f>
        <v/>
      </c>
      <c r="K171" t="str">
        <f>IF('[1]#export'!A172="","",IF('[1]#export'!K172="King's College London","GB-EDU-133874",IF('[1]#export'!K172="South London and Maudsley NHS Foundation Trust","GB-NHS-RV5",IF('[1]#export'!K172="Bethlem Gallery Projects Ltd","GB-COH-08194872",IF(AND(M171="",N171=""),'[1]#fixed_data'!$B$3&amp;SUBSTITUTE(L171," ","-"),IF(M171="","GB-COH-"&amp;N171,IF(LEFT(M171,2)="SC","GB-SC-"&amp;M171,IF(AND(LEFT(M171,1)="1",LEN(M171)=6),"GB-NIC-"&amp;2,"GB-CHC-"&amp;M171))))))))</f>
        <v/>
      </c>
      <c r="L171" t="str">
        <f>IF('[1]#export'!A172="","",IF('[1]#export'!K172="","",'[1]#export'!K172))</f>
        <v/>
      </c>
      <c r="M171" t="str">
        <f>IF('[1]#export'!A172="","",IF('[1]#export'!L172="","",'[1]#export'!L172))</f>
        <v/>
      </c>
      <c r="N171" t="str">
        <f>IF('[1]#export'!A172="","",IF('[1]#export'!M172="","",TEXT('[1]#export'!M172,"00000000")))</f>
        <v/>
      </c>
      <c r="O171" t="str">
        <f>IF('[1]#export'!A172="","",IF('[1]#export'!N172="","",'[1]#export'!N172))</f>
        <v/>
      </c>
      <c r="P171" t="str">
        <f>IF('[1]#export'!A172="","",IF('[1]#export'!O172="","",'[1]#export'!O172))</f>
        <v/>
      </c>
      <c r="Q171" t="str">
        <f>IF('[1]#export'!A172="","",IF('[1]#export'!Q172="","",'[1]#export'!Q172))</f>
        <v/>
      </c>
      <c r="R171" t="str">
        <f>IF('[1]#export'!A172="","",IF('[1]#export'!P172="","",'[1]#export'!P172))</f>
        <v/>
      </c>
      <c r="S171" t="str">
        <f>IF('[1]#export'!A172="","",IF(LEFT('[1]#export'!P172,3)="E05","WD",IF(LEFT('[1]#export'!P172,3)="E09","LONB","")))</f>
        <v/>
      </c>
      <c r="T171" t="str">
        <f>IF('[1]#export'!A172="","",IF('[1]#export'!R172="","",'[1]#export'!R172))</f>
        <v/>
      </c>
      <c r="U171" t="str">
        <f>IF('[1]#export'!A172="","",'[1]#fixed_data'!$B$4)</f>
        <v/>
      </c>
      <c r="V171" t="str">
        <f>IF('[1]#export'!A172="","",'[1]#fixed_data'!$B$5)</f>
        <v/>
      </c>
      <c r="W171" s="6" t="str">
        <f>IF('[1]#export'!A172="","",TEXT('[1]#fixed_data'!$B$7,"yyyy-mm-ddThh:mm:ssZ"))</f>
        <v/>
      </c>
      <c r="X171" t="str">
        <f>IF('[1]#export'!A172="","",'[1]#fixed_data'!$B$8)</f>
        <v/>
      </c>
    </row>
    <row r="172" spans="1:24">
      <c r="A172" t="str">
        <f>IF('[1]#export'!A173="","",IF('[1]#export'!B173="","",CONCATENATE('[1]#fixed_data'!$B$1&amp;'[1]#export'!B173)))</f>
        <v/>
      </c>
      <c r="B172" t="str">
        <f>IF('[1]#export'!A173="","",IF('[1]#export'!C173="","",'[1]#export'!C173))</f>
        <v/>
      </c>
      <c r="C172" t="str">
        <f>IF('[1]#export'!A173="","",IF('[1]#export'!D173="","",'[1]#export'!D173))</f>
        <v/>
      </c>
      <c r="D172" t="str">
        <f>IF('[1]#export'!A173="","",'[1]#fixed_data'!$B$2)</f>
        <v/>
      </c>
      <c r="E172" t="str">
        <f>IF('[1]#export'!A173="","",IF('[1]#export'!E173="","",'[1]#export'!E173))</f>
        <v/>
      </c>
      <c r="F172" t="str">
        <f>IF('[1]#export'!A173="","",IF('[1]#export'!F173="",'[1]#export'!E173,'[1]#export'!F173))</f>
        <v/>
      </c>
      <c r="G172" s="5" t="str">
        <f>IF('[1]#export'!A173="","",IF('[1]#export'!G173&lt;&gt;"",TEXT('[1]#export'!G173,"yyyy-mm-dd"),TEXT('[1]#export'!H173,"yyyy-mm-dd")))</f>
        <v/>
      </c>
      <c r="H172" s="5" t="str">
        <f>IF('[1]#export'!A173="","",IF('[1]#export'!H173="","",TEXT('[1]#export'!H173,"yyyy-mm-dd")))</f>
        <v/>
      </c>
      <c r="I172" s="5" t="str">
        <f>IF('[1]#export'!A173="","",IF('[1]#export'!I173="","",TEXT('[1]#export'!I173,"yyyy-mm-dd")))</f>
        <v/>
      </c>
      <c r="J172" t="str">
        <f>IF('[1]#export'!A173="","",IF('[1]#export'!J173="","",'[1]#export'!J173))</f>
        <v/>
      </c>
      <c r="K172" t="str">
        <f>IF('[1]#export'!A173="","",IF('[1]#export'!K173="King's College London","GB-EDU-133874",IF('[1]#export'!K173="South London and Maudsley NHS Foundation Trust","GB-NHS-RV5",IF('[1]#export'!K173="Bethlem Gallery Projects Ltd","GB-COH-08194872",IF(AND(M172="",N172=""),'[1]#fixed_data'!$B$3&amp;SUBSTITUTE(L172," ","-"),IF(M172="","GB-COH-"&amp;N172,IF(LEFT(M172,2)="SC","GB-SC-"&amp;M172,IF(AND(LEFT(M172,1)="1",LEN(M172)=6),"GB-NIC-"&amp;2,"GB-CHC-"&amp;M172))))))))</f>
        <v/>
      </c>
      <c r="L172" t="str">
        <f>IF('[1]#export'!A173="","",IF('[1]#export'!K173="","",'[1]#export'!K173))</f>
        <v/>
      </c>
      <c r="M172" t="str">
        <f>IF('[1]#export'!A173="","",IF('[1]#export'!L173="","",'[1]#export'!L173))</f>
        <v/>
      </c>
      <c r="N172" t="str">
        <f>IF('[1]#export'!A173="","",IF('[1]#export'!M173="","",TEXT('[1]#export'!M173,"00000000")))</f>
        <v/>
      </c>
      <c r="O172" t="str">
        <f>IF('[1]#export'!A173="","",IF('[1]#export'!N173="","",'[1]#export'!N173))</f>
        <v/>
      </c>
      <c r="P172" t="str">
        <f>IF('[1]#export'!A173="","",IF('[1]#export'!O173="","",'[1]#export'!O173))</f>
        <v/>
      </c>
      <c r="Q172" t="str">
        <f>IF('[1]#export'!A173="","",IF('[1]#export'!Q173="","",'[1]#export'!Q173))</f>
        <v/>
      </c>
      <c r="R172" t="str">
        <f>IF('[1]#export'!A173="","",IF('[1]#export'!P173="","",'[1]#export'!P173))</f>
        <v/>
      </c>
      <c r="S172" t="str">
        <f>IF('[1]#export'!A173="","",IF(LEFT('[1]#export'!P173,3)="E05","WD",IF(LEFT('[1]#export'!P173,3)="E09","LONB","")))</f>
        <v/>
      </c>
      <c r="T172" t="str">
        <f>IF('[1]#export'!A173="","",IF('[1]#export'!R173="","",'[1]#export'!R173))</f>
        <v/>
      </c>
      <c r="U172" t="str">
        <f>IF('[1]#export'!A173="","",'[1]#fixed_data'!$B$4)</f>
        <v/>
      </c>
      <c r="V172" t="str">
        <f>IF('[1]#export'!A173="","",'[1]#fixed_data'!$B$5)</f>
        <v/>
      </c>
      <c r="W172" s="6" t="str">
        <f>IF('[1]#export'!A173="","",TEXT('[1]#fixed_data'!$B$7,"yyyy-mm-ddThh:mm:ssZ"))</f>
        <v/>
      </c>
      <c r="X172" t="str">
        <f>IF('[1]#export'!A173="","",'[1]#fixed_data'!$B$8)</f>
        <v/>
      </c>
    </row>
    <row r="173" spans="1:24">
      <c r="A173" t="str">
        <f>IF('[1]#export'!A174="","",IF('[1]#export'!B174="","",CONCATENATE('[1]#fixed_data'!$B$1&amp;'[1]#export'!B174)))</f>
        <v/>
      </c>
      <c r="B173" t="str">
        <f>IF('[1]#export'!A174="","",IF('[1]#export'!C174="","",'[1]#export'!C174))</f>
        <v/>
      </c>
      <c r="C173" t="str">
        <f>IF('[1]#export'!A174="","",IF('[1]#export'!D174="","",'[1]#export'!D174))</f>
        <v/>
      </c>
      <c r="D173" t="str">
        <f>IF('[1]#export'!A174="","",'[1]#fixed_data'!$B$2)</f>
        <v/>
      </c>
      <c r="E173" t="str">
        <f>IF('[1]#export'!A174="","",IF('[1]#export'!E174="","",'[1]#export'!E174))</f>
        <v/>
      </c>
      <c r="F173" t="str">
        <f>IF('[1]#export'!A174="","",IF('[1]#export'!F174="",'[1]#export'!E174,'[1]#export'!F174))</f>
        <v/>
      </c>
      <c r="G173" s="5" t="str">
        <f>IF('[1]#export'!A174="","",IF('[1]#export'!G174&lt;&gt;"",TEXT('[1]#export'!G174,"yyyy-mm-dd"),TEXT('[1]#export'!H174,"yyyy-mm-dd")))</f>
        <v/>
      </c>
      <c r="H173" s="5" t="str">
        <f>IF('[1]#export'!A174="","",IF('[1]#export'!H174="","",TEXT('[1]#export'!H174,"yyyy-mm-dd")))</f>
        <v/>
      </c>
      <c r="I173" s="5" t="str">
        <f>IF('[1]#export'!A174="","",IF('[1]#export'!I174="","",TEXT('[1]#export'!I174,"yyyy-mm-dd")))</f>
        <v/>
      </c>
      <c r="J173" t="str">
        <f>IF('[1]#export'!A174="","",IF('[1]#export'!J174="","",'[1]#export'!J174))</f>
        <v/>
      </c>
      <c r="K173" t="str">
        <f>IF('[1]#export'!A174="","",IF('[1]#export'!K174="King's College London","GB-EDU-133874",IF('[1]#export'!K174="South London and Maudsley NHS Foundation Trust","GB-NHS-RV5",IF('[1]#export'!K174="Bethlem Gallery Projects Ltd","GB-COH-08194872",IF(AND(M173="",N173=""),'[1]#fixed_data'!$B$3&amp;SUBSTITUTE(L173," ","-"),IF(M173="","GB-COH-"&amp;N173,IF(LEFT(M173,2)="SC","GB-SC-"&amp;M173,IF(AND(LEFT(M173,1)="1",LEN(M173)=6),"GB-NIC-"&amp;2,"GB-CHC-"&amp;M173))))))))</f>
        <v/>
      </c>
      <c r="L173" t="str">
        <f>IF('[1]#export'!A174="","",IF('[1]#export'!K174="","",'[1]#export'!K174))</f>
        <v/>
      </c>
      <c r="M173" t="str">
        <f>IF('[1]#export'!A174="","",IF('[1]#export'!L174="","",'[1]#export'!L174))</f>
        <v/>
      </c>
      <c r="N173" t="str">
        <f>IF('[1]#export'!A174="","",IF('[1]#export'!M174="","",TEXT('[1]#export'!M174,"00000000")))</f>
        <v/>
      </c>
      <c r="O173" t="str">
        <f>IF('[1]#export'!A174="","",IF('[1]#export'!N174="","",'[1]#export'!N174))</f>
        <v/>
      </c>
      <c r="P173" t="str">
        <f>IF('[1]#export'!A174="","",IF('[1]#export'!O174="","",'[1]#export'!O174))</f>
        <v/>
      </c>
      <c r="Q173" t="str">
        <f>IF('[1]#export'!A174="","",IF('[1]#export'!Q174="","",'[1]#export'!Q174))</f>
        <v/>
      </c>
      <c r="R173" t="str">
        <f>IF('[1]#export'!A174="","",IF('[1]#export'!P174="","",'[1]#export'!P174))</f>
        <v/>
      </c>
      <c r="S173" t="str">
        <f>IF('[1]#export'!A174="","",IF(LEFT('[1]#export'!P174,3)="E05","WD",IF(LEFT('[1]#export'!P174,3)="E09","LONB","")))</f>
        <v/>
      </c>
      <c r="T173" t="str">
        <f>IF('[1]#export'!A174="","",IF('[1]#export'!R174="","",'[1]#export'!R174))</f>
        <v/>
      </c>
      <c r="U173" t="str">
        <f>IF('[1]#export'!A174="","",'[1]#fixed_data'!$B$4)</f>
        <v/>
      </c>
      <c r="V173" t="str">
        <f>IF('[1]#export'!A174="","",'[1]#fixed_data'!$B$5)</f>
        <v/>
      </c>
      <c r="W173" s="6" t="str">
        <f>IF('[1]#export'!A174="","",TEXT('[1]#fixed_data'!$B$7,"yyyy-mm-ddThh:mm:ssZ"))</f>
        <v/>
      </c>
      <c r="X173" t="str">
        <f>IF('[1]#export'!A174="","",'[1]#fixed_data'!$B$8)</f>
        <v/>
      </c>
    </row>
    <row r="174" spans="1:24">
      <c r="A174" t="str">
        <f>IF('[1]#export'!A175="","",IF('[1]#export'!B175="","",CONCATENATE('[1]#fixed_data'!$B$1&amp;'[1]#export'!B175)))</f>
        <v/>
      </c>
      <c r="B174" t="str">
        <f>IF('[1]#export'!A175="","",IF('[1]#export'!C175="","",'[1]#export'!C175))</f>
        <v/>
      </c>
      <c r="C174" t="str">
        <f>IF('[1]#export'!A175="","",IF('[1]#export'!D175="","",'[1]#export'!D175))</f>
        <v/>
      </c>
      <c r="D174" t="str">
        <f>IF('[1]#export'!A175="","",'[1]#fixed_data'!$B$2)</f>
        <v/>
      </c>
      <c r="E174" t="str">
        <f>IF('[1]#export'!A175="","",IF('[1]#export'!E175="","",'[1]#export'!E175))</f>
        <v/>
      </c>
      <c r="F174" t="str">
        <f>IF('[1]#export'!A175="","",IF('[1]#export'!F175="",'[1]#export'!E175,'[1]#export'!F175))</f>
        <v/>
      </c>
      <c r="G174" s="5" t="str">
        <f>IF('[1]#export'!A175="","",IF('[1]#export'!G175&lt;&gt;"",TEXT('[1]#export'!G175,"yyyy-mm-dd"),TEXT('[1]#export'!H175,"yyyy-mm-dd")))</f>
        <v/>
      </c>
      <c r="H174" s="5" t="str">
        <f>IF('[1]#export'!A175="","",IF('[1]#export'!H175="","",TEXT('[1]#export'!H175,"yyyy-mm-dd")))</f>
        <v/>
      </c>
      <c r="I174" s="5" t="str">
        <f>IF('[1]#export'!A175="","",IF('[1]#export'!I175="","",TEXT('[1]#export'!I175,"yyyy-mm-dd")))</f>
        <v/>
      </c>
      <c r="J174" t="str">
        <f>IF('[1]#export'!A175="","",IF('[1]#export'!J175="","",'[1]#export'!J175))</f>
        <v/>
      </c>
      <c r="K174" t="str">
        <f>IF('[1]#export'!A175="","",IF('[1]#export'!K175="King's College London","GB-EDU-133874",IF('[1]#export'!K175="South London and Maudsley NHS Foundation Trust","GB-NHS-RV5",IF('[1]#export'!K175="Bethlem Gallery Projects Ltd","GB-COH-08194872",IF(AND(M174="",N174=""),'[1]#fixed_data'!$B$3&amp;SUBSTITUTE(L174," ","-"),IF(M174="","GB-COH-"&amp;N174,IF(LEFT(M174,2)="SC","GB-SC-"&amp;M174,IF(AND(LEFT(M174,1)="1",LEN(M174)=6),"GB-NIC-"&amp;2,"GB-CHC-"&amp;M174))))))))</f>
        <v/>
      </c>
      <c r="L174" t="str">
        <f>IF('[1]#export'!A175="","",IF('[1]#export'!K175="","",'[1]#export'!K175))</f>
        <v/>
      </c>
      <c r="M174" t="str">
        <f>IF('[1]#export'!A175="","",IF('[1]#export'!L175="","",'[1]#export'!L175))</f>
        <v/>
      </c>
      <c r="N174" t="str">
        <f>IF('[1]#export'!A175="","",IF('[1]#export'!M175="","",TEXT('[1]#export'!M175,"00000000")))</f>
        <v/>
      </c>
      <c r="O174" t="str">
        <f>IF('[1]#export'!A175="","",IF('[1]#export'!N175="","",'[1]#export'!N175))</f>
        <v/>
      </c>
      <c r="P174" t="str">
        <f>IF('[1]#export'!A175="","",IF('[1]#export'!O175="","",'[1]#export'!O175))</f>
        <v/>
      </c>
      <c r="Q174" t="str">
        <f>IF('[1]#export'!A175="","",IF('[1]#export'!Q175="","",'[1]#export'!Q175))</f>
        <v/>
      </c>
      <c r="R174" t="str">
        <f>IF('[1]#export'!A175="","",IF('[1]#export'!P175="","",'[1]#export'!P175))</f>
        <v/>
      </c>
      <c r="S174" t="str">
        <f>IF('[1]#export'!A175="","",IF(LEFT('[1]#export'!P175,3)="E05","WD",IF(LEFT('[1]#export'!P175,3)="E09","LONB","")))</f>
        <v/>
      </c>
      <c r="T174" t="str">
        <f>IF('[1]#export'!A175="","",IF('[1]#export'!R175="","",'[1]#export'!R175))</f>
        <v/>
      </c>
      <c r="U174" t="str">
        <f>IF('[1]#export'!A175="","",'[1]#fixed_data'!$B$4)</f>
        <v/>
      </c>
      <c r="V174" t="str">
        <f>IF('[1]#export'!A175="","",'[1]#fixed_data'!$B$5)</f>
        <v/>
      </c>
      <c r="W174" s="6" t="str">
        <f>IF('[1]#export'!A175="","",TEXT('[1]#fixed_data'!$B$7,"yyyy-mm-ddThh:mm:ssZ"))</f>
        <v/>
      </c>
      <c r="X174" t="str">
        <f>IF('[1]#export'!A175="","",'[1]#fixed_data'!$B$8)</f>
        <v/>
      </c>
    </row>
    <row r="175" spans="1:24">
      <c r="A175" t="str">
        <f>IF('[1]#export'!A176="","",IF('[1]#export'!B176="","",CONCATENATE('[1]#fixed_data'!$B$1&amp;'[1]#export'!B176)))</f>
        <v/>
      </c>
      <c r="B175" t="str">
        <f>IF('[1]#export'!A176="","",IF('[1]#export'!C176="","",'[1]#export'!C176))</f>
        <v/>
      </c>
      <c r="C175" t="str">
        <f>IF('[1]#export'!A176="","",IF('[1]#export'!D176="","",'[1]#export'!D176))</f>
        <v/>
      </c>
      <c r="D175" t="str">
        <f>IF('[1]#export'!A176="","",'[1]#fixed_data'!$B$2)</f>
        <v/>
      </c>
      <c r="E175" t="str">
        <f>IF('[1]#export'!A176="","",IF('[1]#export'!E176="","",'[1]#export'!E176))</f>
        <v/>
      </c>
      <c r="F175" t="str">
        <f>IF('[1]#export'!A176="","",IF('[1]#export'!F176="",'[1]#export'!E176,'[1]#export'!F176))</f>
        <v/>
      </c>
      <c r="G175" s="5" t="str">
        <f>IF('[1]#export'!A176="","",IF('[1]#export'!G176&lt;&gt;"",TEXT('[1]#export'!G176,"yyyy-mm-dd"),TEXT('[1]#export'!H176,"yyyy-mm-dd")))</f>
        <v/>
      </c>
      <c r="H175" s="5" t="str">
        <f>IF('[1]#export'!A176="","",IF('[1]#export'!H176="","",TEXT('[1]#export'!H176,"yyyy-mm-dd")))</f>
        <v/>
      </c>
      <c r="I175" s="5" t="str">
        <f>IF('[1]#export'!A176="","",IF('[1]#export'!I176="","",TEXT('[1]#export'!I176,"yyyy-mm-dd")))</f>
        <v/>
      </c>
      <c r="J175" t="str">
        <f>IF('[1]#export'!A176="","",IF('[1]#export'!J176="","",'[1]#export'!J176))</f>
        <v/>
      </c>
      <c r="K175" t="str">
        <f>IF('[1]#export'!A176="","",IF('[1]#export'!K176="King's College London","GB-EDU-133874",IF('[1]#export'!K176="South London and Maudsley NHS Foundation Trust","GB-NHS-RV5",IF('[1]#export'!K176="Bethlem Gallery Projects Ltd","GB-COH-08194872",IF(AND(M175="",N175=""),'[1]#fixed_data'!$B$3&amp;SUBSTITUTE(L175," ","-"),IF(M175="","GB-COH-"&amp;N175,IF(LEFT(M175,2)="SC","GB-SC-"&amp;M175,IF(AND(LEFT(M175,1)="1",LEN(M175)=6),"GB-NIC-"&amp;2,"GB-CHC-"&amp;M175))))))))</f>
        <v/>
      </c>
      <c r="L175" t="str">
        <f>IF('[1]#export'!A176="","",IF('[1]#export'!K176="","",'[1]#export'!K176))</f>
        <v/>
      </c>
      <c r="M175" t="str">
        <f>IF('[1]#export'!A176="","",IF('[1]#export'!L176="","",'[1]#export'!L176))</f>
        <v/>
      </c>
      <c r="N175" t="str">
        <f>IF('[1]#export'!A176="","",IF('[1]#export'!M176="","",TEXT('[1]#export'!M176,"00000000")))</f>
        <v/>
      </c>
      <c r="O175" t="str">
        <f>IF('[1]#export'!A176="","",IF('[1]#export'!N176="","",'[1]#export'!N176))</f>
        <v/>
      </c>
      <c r="P175" t="str">
        <f>IF('[1]#export'!A176="","",IF('[1]#export'!O176="","",'[1]#export'!O176))</f>
        <v/>
      </c>
      <c r="Q175" t="str">
        <f>IF('[1]#export'!A176="","",IF('[1]#export'!Q176="","",'[1]#export'!Q176))</f>
        <v/>
      </c>
      <c r="R175" t="str">
        <f>IF('[1]#export'!A176="","",IF('[1]#export'!P176="","",'[1]#export'!P176))</f>
        <v/>
      </c>
      <c r="S175" t="str">
        <f>IF('[1]#export'!A176="","",IF(LEFT('[1]#export'!P176,3)="E05","WD",IF(LEFT('[1]#export'!P176,3)="E09","LONB","")))</f>
        <v/>
      </c>
      <c r="T175" t="str">
        <f>IF('[1]#export'!A176="","",IF('[1]#export'!R176="","",'[1]#export'!R176))</f>
        <v/>
      </c>
      <c r="U175" t="str">
        <f>IF('[1]#export'!A176="","",'[1]#fixed_data'!$B$4)</f>
        <v/>
      </c>
      <c r="V175" t="str">
        <f>IF('[1]#export'!A176="","",'[1]#fixed_data'!$B$5)</f>
        <v/>
      </c>
      <c r="W175" s="6" t="str">
        <f>IF('[1]#export'!A176="","",TEXT('[1]#fixed_data'!$B$7,"yyyy-mm-ddThh:mm:ssZ"))</f>
        <v/>
      </c>
      <c r="X175" t="str">
        <f>IF('[1]#export'!A176="","",'[1]#fixed_data'!$B$8)</f>
        <v/>
      </c>
    </row>
    <row r="176" spans="1:24">
      <c r="A176" t="str">
        <f>IF('[1]#export'!A177="","",IF('[1]#export'!B177="","",CONCATENATE('[1]#fixed_data'!$B$1&amp;'[1]#export'!B177)))</f>
        <v/>
      </c>
      <c r="B176" t="str">
        <f>IF('[1]#export'!A177="","",IF('[1]#export'!C177="","",'[1]#export'!C177))</f>
        <v/>
      </c>
      <c r="C176" t="str">
        <f>IF('[1]#export'!A177="","",IF('[1]#export'!D177="","",'[1]#export'!D177))</f>
        <v/>
      </c>
      <c r="D176" t="str">
        <f>IF('[1]#export'!A177="","",'[1]#fixed_data'!$B$2)</f>
        <v/>
      </c>
      <c r="E176" t="str">
        <f>IF('[1]#export'!A177="","",IF('[1]#export'!E177="","",'[1]#export'!E177))</f>
        <v/>
      </c>
      <c r="F176" t="str">
        <f>IF('[1]#export'!A177="","",IF('[1]#export'!F177="",'[1]#export'!E177,'[1]#export'!F177))</f>
        <v/>
      </c>
      <c r="G176" s="5" t="str">
        <f>IF('[1]#export'!A177="","",IF('[1]#export'!G177&lt;&gt;"",TEXT('[1]#export'!G177,"yyyy-mm-dd"),TEXT('[1]#export'!H177,"yyyy-mm-dd")))</f>
        <v/>
      </c>
      <c r="H176" s="5" t="str">
        <f>IF('[1]#export'!A177="","",IF('[1]#export'!H177="","",TEXT('[1]#export'!H177,"yyyy-mm-dd")))</f>
        <v/>
      </c>
      <c r="I176" s="5" t="str">
        <f>IF('[1]#export'!A177="","",IF('[1]#export'!I177="","",TEXT('[1]#export'!I177,"yyyy-mm-dd")))</f>
        <v/>
      </c>
      <c r="J176" t="str">
        <f>IF('[1]#export'!A177="","",IF('[1]#export'!J177="","",'[1]#export'!J177))</f>
        <v/>
      </c>
      <c r="K176" t="str">
        <f>IF('[1]#export'!A177="","",IF('[1]#export'!K177="King's College London","GB-EDU-133874",IF('[1]#export'!K177="South London and Maudsley NHS Foundation Trust","GB-NHS-RV5",IF('[1]#export'!K177="Bethlem Gallery Projects Ltd","GB-COH-08194872",IF(AND(M176="",N176=""),'[1]#fixed_data'!$B$3&amp;SUBSTITUTE(L176," ","-"),IF(M176="","GB-COH-"&amp;N176,IF(LEFT(M176,2)="SC","GB-SC-"&amp;M176,IF(AND(LEFT(M176,1)="1",LEN(M176)=6),"GB-NIC-"&amp;2,"GB-CHC-"&amp;M176))))))))</f>
        <v/>
      </c>
      <c r="L176" t="str">
        <f>IF('[1]#export'!A177="","",IF('[1]#export'!K177="","",'[1]#export'!K177))</f>
        <v/>
      </c>
      <c r="M176" t="str">
        <f>IF('[1]#export'!A177="","",IF('[1]#export'!L177="","",'[1]#export'!L177))</f>
        <v/>
      </c>
      <c r="N176" t="str">
        <f>IF('[1]#export'!A177="","",IF('[1]#export'!M177="","",TEXT('[1]#export'!M177,"00000000")))</f>
        <v/>
      </c>
      <c r="O176" t="str">
        <f>IF('[1]#export'!A177="","",IF('[1]#export'!N177="","",'[1]#export'!N177))</f>
        <v/>
      </c>
      <c r="P176" t="str">
        <f>IF('[1]#export'!A177="","",IF('[1]#export'!O177="","",'[1]#export'!O177))</f>
        <v/>
      </c>
      <c r="Q176" t="str">
        <f>IF('[1]#export'!A177="","",IF('[1]#export'!Q177="","",'[1]#export'!Q177))</f>
        <v/>
      </c>
      <c r="R176" t="str">
        <f>IF('[1]#export'!A177="","",IF('[1]#export'!P177="","",'[1]#export'!P177))</f>
        <v/>
      </c>
      <c r="S176" t="str">
        <f>IF('[1]#export'!A177="","",IF(LEFT('[1]#export'!P177,3)="E05","WD",IF(LEFT('[1]#export'!P177,3)="E09","LONB","")))</f>
        <v/>
      </c>
      <c r="T176" t="str">
        <f>IF('[1]#export'!A177="","",IF('[1]#export'!R177="","",'[1]#export'!R177))</f>
        <v/>
      </c>
      <c r="U176" t="str">
        <f>IF('[1]#export'!A177="","",'[1]#fixed_data'!$B$4)</f>
        <v/>
      </c>
      <c r="V176" t="str">
        <f>IF('[1]#export'!A177="","",'[1]#fixed_data'!$B$5)</f>
        <v/>
      </c>
      <c r="W176" s="6" t="str">
        <f>IF('[1]#export'!A177="","",TEXT('[1]#fixed_data'!$B$7,"yyyy-mm-ddThh:mm:ssZ"))</f>
        <v/>
      </c>
      <c r="X176" t="str">
        <f>IF('[1]#export'!A177="","",'[1]#fixed_data'!$B$8)</f>
        <v/>
      </c>
    </row>
    <row r="177" spans="1:24">
      <c r="A177" t="str">
        <f>IF('[1]#export'!A178="","",IF('[1]#export'!B178="","",CONCATENATE('[1]#fixed_data'!$B$1&amp;'[1]#export'!B178)))</f>
        <v/>
      </c>
      <c r="B177" t="str">
        <f>IF('[1]#export'!A178="","",IF('[1]#export'!C178="","",'[1]#export'!C178))</f>
        <v/>
      </c>
      <c r="C177" t="str">
        <f>IF('[1]#export'!A178="","",IF('[1]#export'!D178="","",'[1]#export'!D178))</f>
        <v/>
      </c>
      <c r="D177" t="str">
        <f>IF('[1]#export'!A178="","",'[1]#fixed_data'!$B$2)</f>
        <v/>
      </c>
      <c r="E177" t="str">
        <f>IF('[1]#export'!A178="","",IF('[1]#export'!E178="","",'[1]#export'!E178))</f>
        <v/>
      </c>
      <c r="F177" t="str">
        <f>IF('[1]#export'!A178="","",IF('[1]#export'!F178="",'[1]#export'!E178,'[1]#export'!F178))</f>
        <v/>
      </c>
      <c r="G177" s="5" t="str">
        <f>IF('[1]#export'!A178="","",IF('[1]#export'!G178&lt;&gt;"",TEXT('[1]#export'!G178,"yyyy-mm-dd"),TEXT('[1]#export'!H178,"yyyy-mm-dd")))</f>
        <v/>
      </c>
      <c r="H177" s="5" t="str">
        <f>IF('[1]#export'!A178="","",IF('[1]#export'!H178="","",TEXT('[1]#export'!H178,"yyyy-mm-dd")))</f>
        <v/>
      </c>
      <c r="I177" s="5" t="str">
        <f>IF('[1]#export'!A178="","",IF('[1]#export'!I178="","",TEXT('[1]#export'!I178,"yyyy-mm-dd")))</f>
        <v/>
      </c>
      <c r="J177" t="str">
        <f>IF('[1]#export'!A178="","",IF('[1]#export'!J178="","",'[1]#export'!J178))</f>
        <v/>
      </c>
      <c r="K177" t="str">
        <f>IF('[1]#export'!A178="","",IF('[1]#export'!K178="King's College London","GB-EDU-133874",IF('[1]#export'!K178="South London and Maudsley NHS Foundation Trust","GB-NHS-RV5",IF('[1]#export'!K178="Bethlem Gallery Projects Ltd","GB-COH-08194872",IF(AND(M177="",N177=""),'[1]#fixed_data'!$B$3&amp;SUBSTITUTE(L177," ","-"),IF(M177="","GB-COH-"&amp;N177,IF(LEFT(M177,2)="SC","GB-SC-"&amp;M177,IF(AND(LEFT(M177,1)="1",LEN(M177)=6),"GB-NIC-"&amp;2,"GB-CHC-"&amp;M177))))))))</f>
        <v/>
      </c>
      <c r="L177" t="str">
        <f>IF('[1]#export'!A178="","",IF('[1]#export'!K178="","",'[1]#export'!K178))</f>
        <v/>
      </c>
      <c r="M177" t="str">
        <f>IF('[1]#export'!A178="","",IF('[1]#export'!L178="","",'[1]#export'!L178))</f>
        <v/>
      </c>
      <c r="N177" t="str">
        <f>IF('[1]#export'!A178="","",IF('[1]#export'!M178="","",TEXT('[1]#export'!M178,"00000000")))</f>
        <v/>
      </c>
      <c r="O177" t="str">
        <f>IF('[1]#export'!A178="","",IF('[1]#export'!N178="","",'[1]#export'!N178))</f>
        <v/>
      </c>
      <c r="P177" t="str">
        <f>IF('[1]#export'!A178="","",IF('[1]#export'!O178="","",'[1]#export'!O178))</f>
        <v/>
      </c>
      <c r="Q177" t="str">
        <f>IF('[1]#export'!A178="","",IF('[1]#export'!Q178="","",'[1]#export'!Q178))</f>
        <v/>
      </c>
      <c r="R177" t="str">
        <f>IF('[1]#export'!A178="","",IF('[1]#export'!P178="","",'[1]#export'!P178))</f>
        <v/>
      </c>
      <c r="S177" t="str">
        <f>IF('[1]#export'!A178="","",IF(LEFT('[1]#export'!P178,3)="E05","WD",IF(LEFT('[1]#export'!P178,3)="E09","LONB","")))</f>
        <v/>
      </c>
      <c r="T177" t="str">
        <f>IF('[1]#export'!A178="","",IF('[1]#export'!R178="","",'[1]#export'!R178))</f>
        <v/>
      </c>
      <c r="U177" t="str">
        <f>IF('[1]#export'!A178="","",'[1]#fixed_data'!$B$4)</f>
        <v/>
      </c>
      <c r="V177" t="str">
        <f>IF('[1]#export'!A178="","",'[1]#fixed_data'!$B$5)</f>
        <v/>
      </c>
      <c r="W177" s="6" t="str">
        <f>IF('[1]#export'!A178="","",TEXT('[1]#fixed_data'!$B$7,"yyyy-mm-ddThh:mm:ssZ"))</f>
        <v/>
      </c>
      <c r="X177" t="str">
        <f>IF('[1]#export'!A178="","",'[1]#fixed_data'!$B$8)</f>
        <v/>
      </c>
    </row>
    <row r="178" spans="1:24">
      <c r="A178" t="str">
        <f>IF('[1]#export'!A179="","",IF('[1]#export'!B179="","",CONCATENATE('[1]#fixed_data'!$B$1&amp;'[1]#export'!B179)))</f>
        <v/>
      </c>
      <c r="B178" t="str">
        <f>IF('[1]#export'!A179="","",IF('[1]#export'!C179="","",'[1]#export'!C179))</f>
        <v/>
      </c>
      <c r="C178" t="str">
        <f>IF('[1]#export'!A179="","",IF('[1]#export'!D179="","",'[1]#export'!D179))</f>
        <v/>
      </c>
      <c r="D178" t="str">
        <f>IF('[1]#export'!A179="","",'[1]#fixed_data'!$B$2)</f>
        <v/>
      </c>
      <c r="E178" t="str">
        <f>IF('[1]#export'!A179="","",IF('[1]#export'!E179="","",'[1]#export'!E179))</f>
        <v/>
      </c>
      <c r="F178" t="str">
        <f>IF('[1]#export'!A179="","",IF('[1]#export'!F179="",'[1]#export'!E179,'[1]#export'!F179))</f>
        <v/>
      </c>
      <c r="G178" s="5" t="str">
        <f>IF('[1]#export'!A179="","",IF('[1]#export'!G179&lt;&gt;"",TEXT('[1]#export'!G179,"yyyy-mm-dd"),TEXT('[1]#export'!H179,"yyyy-mm-dd")))</f>
        <v/>
      </c>
      <c r="H178" s="5" t="str">
        <f>IF('[1]#export'!A179="","",IF('[1]#export'!H179="","",TEXT('[1]#export'!H179,"yyyy-mm-dd")))</f>
        <v/>
      </c>
      <c r="I178" s="5" t="str">
        <f>IF('[1]#export'!A179="","",IF('[1]#export'!I179="","",TEXT('[1]#export'!I179,"yyyy-mm-dd")))</f>
        <v/>
      </c>
      <c r="J178" t="str">
        <f>IF('[1]#export'!A179="","",IF('[1]#export'!J179="","",'[1]#export'!J179))</f>
        <v/>
      </c>
      <c r="K178" t="str">
        <f>IF('[1]#export'!A179="","",IF('[1]#export'!K179="King's College London","GB-EDU-133874",IF('[1]#export'!K179="South London and Maudsley NHS Foundation Trust","GB-NHS-RV5",IF('[1]#export'!K179="Bethlem Gallery Projects Ltd","GB-COH-08194872",IF(AND(M178="",N178=""),'[1]#fixed_data'!$B$3&amp;SUBSTITUTE(L178," ","-"),IF(M178="","GB-COH-"&amp;N178,IF(LEFT(M178,2)="SC","GB-SC-"&amp;M178,IF(AND(LEFT(M178,1)="1",LEN(M178)=6),"GB-NIC-"&amp;2,"GB-CHC-"&amp;M178))))))))</f>
        <v/>
      </c>
      <c r="L178" t="str">
        <f>IF('[1]#export'!A179="","",IF('[1]#export'!K179="","",'[1]#export'!K179))</f>
        <v/>
      </c>
      <c r="M178" t="str">
        <f>IF('[1]#export'!A179="","",IF('[1]#export'!L179="","",'[1]#export'!L179))</f>
        <v/>
      </c>
      <c r="N178" t="str">
        <f>IF('[1]#export'!A179="","",IF('[1]#export'!M179="","",TEXT('[1]#export'!M179,"00000000")))</f>
        <v/>
      </c>
      <c r="O178" t="str">
        <f>IF('[1]#export'!A179="","",IF('[1]#export'!N179="","",'[1]#export'!N179))</f>
        <v/>
      </c>
      <c r="P178" t="str">
        <f>IF('[1]#export'!A179="","",IF('[1]#export'!O179="","",'[1]#export'!O179))</f>
        <v/>
      </c>
      <c r="Q178" t="str">
        <f>IF('[1]#export'!A179="","",IF('[1]#export'!Q179="","",'[1]#export'!Q179))</f>
        <v/>
      </c>
      <c r="R178" t="str">
        <f>IF('[1]#export'!A179="","",IF('[1]#export'!P179="","",'[1]#export'!P179))</f>
        <v/>
      </c>
      <c r="S178" t="str">
        <f>IF('[1]#export'!A179="","",IF(LEFT('[1]#export'!P179,3)="E05","WD",IF(LEFT('[1]#export'!P179,3)="E09","LONB","")))</f>
        <v/>
      </c>
      <c r="T178" t="str">
        <f>IF('[1]#export'!A179="","",IF('[1]#export'!R179="","",'[1]#export'!R179))</f>
        <v/>
      </c>
      <c r="U178" t="str">
        <f>IF('[1]#export'!A179="","",'[1]#fixed_data'!$B$4)</f>
        <v/>
      </c>
      <c r="V178" t="str">
        <f>IF('[1]#export'!A179="","",'[1]#fixed_data'!$B$5)</f>
        <v/>
      </c>
      <c r="W178" s="6" t="str">
        <f>IF('[1]#export'!A179="","",TEXT('[1]#fixed_data'!$B$7,"yyyy-mm-ddThh:mm:ssZ"))</f>
        <v/>
      </c>
      <c r="X178" t="str">
        <f>IF('[1]#export'!A179="","",'[1]#fixed_data'!$B$8)</f>
        <v/>
      </c>
    </row>
    <row r="179" spans="1:24">
      <c r="A179" t="str">
        <f>IF('[1]#export'!A180="","",IF('[1]#export'!B180="","",CONCATENATE('[1]#fixed_data'!$B$1&amp;'[1]#export'!B180)))</f>
        <v/>
      </c>
      <c r="B179" t="str">
        <f>IF('[1]#export'!A180="","",IF('[1]#export'!C180="","",'[1]#export'!C180))</f>
        <v/>
      </c>
      <c r="C179" t="str">
        <f>IF('[1]#export'!A180="","",IF('[1]#export'!D180="","",'[1]#export'!D180))</f>
        <v/>
      </c>
      <c r="D179" t="str">
        <f>IF('[1]#export'!A180="","",'[1]#fixed_data'!$B$2)</f>
        <v/>
      </c>
      <c r="E179" t="str">
        <f>IF('[1]#export'!A180="","",IF('[1]#export'!E180="","",'[1]#export'!E180))</f>
        <v/>
      </c>
      <c r="F179" t="str">
        <f>IF('[1]#export'!A180="","",IF('[1]#export'!F180="",'[1]#export'!E180,'[1]#export'!F180))</f>
        <v/>
      </c>
      <c r="G179" s="5" t="str">
        <f>IF('[1]#export'!A180="","",IF('[1]#export'!G180&lt;&gt;"",TEXT('[1]#export'!G180,"yyyy-mm-dd"),TEXT('[1]#export'!H180,"yyyy-mm-dd")))</f>
        <v/>
      </c>
      <c r="H179" s="5" t="str">
        <f>IF('[1]#export'!A180="","",IF('[1]#export'!H180="","",TEXT('[1]#export'!H180,"yyyy-mm-dd")))</f>
        <v/>
      </c>
      <c r="I179" s="5" t="str">
        <f>IF('[1]#export'!A180="","",IF('[1]#export'!I180="","",TEXT('[1]#export'!I180,"yyyy-mm-dd")))</f>
        <v/>
      </c>
      <c r="J179" t="str">
        <f>IF('[1]#export'!A180="","",IF('[1]#export'!J180="","",'[1]#export'!J180))</f>
        <v/>
      </c>
      <c r="K179" t="str">
        <f>IF('[1]#export'!A180="","",IF('[1]#export'!K180="King's College London","GB-EDU-133874",IF('[1]#export'!K180="South London and Maudsley NHS Foundation Trust","GB-NHS-RV5",IF('[1]#export'!K180="Bethlem Gallery Projects Ltd","GB-COH-08194872",IF(AND(M179="",N179=""),'[1]#fixed_data'!$B$3&amp;SUBSTITUTE(L179," ","-"),IF(M179="","GB-COH-"&amp;N179,IF(LEFT(M179,2)="SC","GB-SC-"&amp;M179,IF(AND(LEFT(M179,1)="1",LEN(M179)=6),"GB-NIC-"&amp;2,"GB-CHC-"&amp;M179))))))))</f>
        <v/>
      </c>
      <c r="L179" t="str">
        <f>IF('[1]#export'!A180="","",IF('[1]#export'!K180="","",'[1]#export'!K180))</f>
        <v/>
      </c>
      <c r="M179" t="str">
        <f>IF('[1]#export'!A180="","",IF('[1]#export'!L180="","",'[1]#export'!L180))</f>
        <v/>
      </c>
      <c r="N179" t="str">
        <f>IF('[1]#export'!A180="","",IF('[1]#export'!M180="","",TEXT('[1]#export'!M180,"00000000")))</f>
        <v/>
      </c>
      <c r="O179" t="str">
        <f>IF('[1]#export'!A180="","",IF('[1]#export'!N180="","",'[1]#export'!N180))</f>
        <v/>
      </c>
      <c r="P179" t="str">
        <f>IF('[1]#export'!A180="","",IF('[1]#export'!O180="","",'[1]#export'!O180))</f>
        <v/>
      </c>
      <c r="Q179" t="str">
        <f>IF('[1]#export'!A180="","",IF('[1]#export'!Q180="","",'[1]#export'!Q180))</f>
        <v/>
      </c>
      <c r="R179" t="str">
        <f>IF('[1]#export'!A180="","",IF('[1]#export'!P180="","",'[1]#export'!P180))</f>
        <v/>
      </c>
      <c r="S179" t="str">
        <f>IF('[1]#export'!A180="","",IF(LEFT('[1]#export'!P180,3)="E05","WD",IF(LEFT('[1]#export'!P180,3)="E09","LONB","")))</f>
        <v/>
      </c>
      <c r="T179" t="str">
        <f>IF('[1]#export'!A180="","",IF('[1]#export'!R180="","",'[1]#export'!R180))</f>
        <v/>
      </c>
      <c r="U179" t="str">
        <f>IF('[1]#export'!A180="","",'[1]#fixed_data'!$B$4)</f>
        <v/>
      </c>
      <c r="V179" t="str">
        <f>IF('[1]#export'!A180="","",'[1]#fixed_data'!$B$5)</f>
        <v/>
      </c>
      <c r="W179" s="6" t="str">
        <f>IF('[1]#export'!A180="","",TEXT('[1]#fixed_data'!$B$7,"yyyy-mm-ddThh:mm:ssZ"))</f>
        <v/>
      </c>
      <c r="X179" t="str">
        <f>IF('[1]#export'!A180="","",'[1]#fixed_data'!$B$8)</f>
        <v/>
      </c>
    </row>
    <row r="180" spans="1:24">
      <c r="A180" t="str">
        <f>IF('[1]#export'!A181="","",IF('[1]#export'!B181="","",CONCATENATE('[1]#fixed_data'!$B$1&amp;'[1]#export'!B181)))</f>
        <v/>
      </c>
      <c r="B180" t="str">
        <f>IF('[1]#export'!A181="","",IF('[1]#export'!C181="","",'[1]#export'!C181))</f>
        <v/>
      </c>
      <c r="C180" t="str">
        <f>IF('[1]#export'!A181="","",IF('[1]#export'!D181="","",'[1]#export'!D181))</f>
        <v/>
      </c>
      <c r="D180" t="str">
        <f>IF('[1]#export'!A181="","",'[1]#fixed_data'!$B$2)</f>
        <v/>
      </c>
      <c r="E180" t="str">
        <f>IF('[1]#export'!A181="","",IF('[1]#export'!E181="","",'[1]#export'!E181))</f>
        <v/>
      </c>
      <c r="F180" t="str">
        <f>IF('[1]#export'!A181="","",IF('[1]#export'!F181="",'[1]#export'!E181,'[1]#export'!F181))</f>
        <v/>
      </c>
      <c r="G180" s="5" t="str">
        <f>IF('[1]#export'!A181="","",IF('[1]#export'!G181&lt;&gt;"",TEXT('[1]#export'!G181,"yyyy-mm-dd"),TEXT('[1]#export'!H181,"yyyy-mm-dd")))</f>
        <v/>
      </c>
      <c r="H180" s="5" t="str">
        <f>IF('[1]#export'!A181="","",IF('[1]#export'!H181="","",TEXT('[1]#export'!H181,"yyyy-mm-dd")))</f>
        <v/>
      </c>
      <c r="I180" s="5" t="str">
        <f>IF('[1]#export'!A181="","",IF('[1]#export'!I181="","",TEXT('[1]#export'!I181,"yyyy-mm-dd")))</f>
        <v/>
      </c>
      <c r="J180" t="str">
        <f>IF('[1]#export'!A181="","",IF('[1]#export'!J181="","",'[1]#export'!J181))</f>
        <v/>
      </c>
      <c r="K180" t="str">
        <f>IF('[1]#export'!A181="","",IF('[1]#export'!K181="King's College London","GB-EDU-133874",IF('[1]#export'!K181="South London and Maudsley NHS Foundation Trust","GB-NHS-RV5",IF('[1]#export'!K181="Bethlem Gallery Projects Ltd","GB-COH-08194872",IF(AND(M180="",N180=""),'[1]#fixed_data'!$B$3&amp;SUBSTITUTE(L180," ","-"),IF(M180="","GB-COH-"&amp;N180,IF(LEFT(M180,2)="SC","GB-SC-"&amp;M180,IF(AND(LEFT(M180,1)="1",LEN(M180)=6),"GB-NIC-"&amp;2,"GB-CHC-"&amp;M180))))))))</f>
        <v/>
      </c>
      <c r="L180" t="str">
        <f>IF('[1]#export'!A181="","",IF('[1]#export'!K181="","",'[1]#export'!K181))</f>
        <v/>
      </c>
      <c r="M180" t="str">
        <f>IF('[1]#export'!A181="","",IF('[1]#export'!L181="","",'[1]#export'!L181))</f>
        <v/>
      </c>
      <c r="N180" t="str">
        <f>IF('[1]#export'!A181="","",IF('[1]#export'!M181="","",TEXT('[1]#export'!M181,"00000000")))</f>
        <v/>
      </c>
      <c r="O180" t="str">
        <f>IF('[1]#export'!A181="","",IF('[1]#export'!N181="","",'[1]#export'!N181))</f>
        <v/>
      </c>
      <c r="P180" t="str">
        <f>IF('[1]#export'!A181="","",IF('[1]#export'!O181="","",'[1]#export'!O181))</f>
        <v/>
      </c>
      <c r="Q180" t="str">
        <f>IF('[1]#export'!A181="","",IF('[1]#export'!Q181="","",'[1]#export'!Q181))</f>
        <v/>
      </c>
      <c r="R180" t="str">
        <f>IF('[1]#export'!A181="","",IF('[1]#export'!P181="","",'[1]#export'!P181))</f>
        <v/>
      </c>
      <c r="S180" t="str">
        <f>IF('[1]#export'!A181="","",IF(LEFT('[1]#export'!P181,3)="E05","WD",IF(LEFT('[1]#export'!P181,3)="E09","LONB","")))</f>
        <v/>
      </c>
      <c r="T180" t="str">
        <f>IF('[1]#export'!A181="","",IF('[1]#export'!R181="","",'[1]#export'!R181))</f>
        <v/>
      </c>
      <c r="U180" t="str">
        <f>IF('[1]#export'!A181="","",'[1]#fixed_data'!$B$4)</f>
        <v/>
      </c>
      <c r="V180" t="str">
        <f>IF('[1]#export'!A181="","",'[1]#fixed_data'!$B$5)</f>
        <v/>
      </c>
      <c r="W180" s="6" t="str">
        <f>IF('[1]#export'!A181="","",TEXT('[1]#fixed_data'!$B$7,"yyyy-mm-ddThh:mm:ssZ"))</f>
        <v/>
      </c>
      <c r="X180" t="str">
        <f>IF('[1]#export'!A181="","",'[1]#fixed_data'!$B$8)</f>
        <v/>
      </c>
    </row>
    <row r="181" spans="1:24">
      <c r="A181" t="str">
        <f>IF('[1]#export'!A182="","",IF('[1]#export'!B182="","",CONCATENATE('[1]#fixed_data'!$B$1&amp;'[1]#export'!B182)))</f>
        <v/>
      </c>
      <c r="B181" t="str">
        <f>IF('[1]#export'!A182="","",IF('[1]#export'!C182="","",'[1]#export'!C182))</f>
        <v/>
      </c>
      <c r="C181" t="str">
        <f>IF('[1]#export'!A182="","",IF('[1]#export'!D182="","",'[1]#export'!D182))</f>
        <v/>
      </c>
      <c r="D181" t="str">
        <f>IF('[1]#export'!A182="","",'[1]#fixed_data'!$B$2)</f>
        <v/>
      </c>
      <c r="E181" t="str">
        <f>IF('[1]#export'!A182="","",IF('[1]#export'!E182="","",'[1]#export'!E182))</f>
        <v/>
      </c>
      <c r="F181" t="str">
        <f>IF('[1]#export'!A182="","",IF('[1]#export'!F182="",'[1]#export'!E182,'[1]#export'!F182))</f>
        <v/>
      </c>
      <c r="G181" s="5" t="str">
        <f>IF('[1]#export'!A182="","",IF('[1]#export'!G182&lt;&gt;"",TEXT('[1]#export'!G182,"yyyy-mm-dd"),TEXT('[1]#export'!H182,"yyyy-mm-dd")))</f>
        <v/>
      </c>
      <c r="H181" s="5" t="str">
        <f>IF('[1]#export'!A182="","",IF('[1]#export'!H182="","",TEXT('[1]#export'!H182,"yyyy-mm-dd")))</f>
        <v/>
      </c>
      <c r="I181" s="5" t="str">
        <f>IF('[1]#export'!A182="","",IF('[1]#export'!I182="","",TEXT('[1]#export'!I182,"yyyy-mm-dd")))</f>
        <v/>
      </c>
      <c r="J181" t="str">
        <f>IF('[1]#export'!A182="","",IF('[1]#export'!J182="","",'[1]#export'!J182))</f>
        <v/>
      </c>
      <c r="K181" t="str">
        <f>IF('[1]#export'!A182="","",IF('[1]#export'!K182="King's College London","GB-EDU-133874",IF('[1]#export'!K182="South London and Maudsley NHS Foundation Trust","GB-NHS-RV5",IF('[1]#export'!K182="Bethlem Gallery Projects Ltd","GB-COH-08194872",IF(AND(M181="",N181=""),'[1]#fixed_data'!$B$3&amp;SUBSTITUTE(L181," ","-"),IF(M181="","GB-COH-"&amp;N181,IF(LEFT(M181,2)="SC","GB-SC-"&amp;M181,IF(AND(LEFT(M181,1)="1",LEN(M181)=6),"GB-NIC-"&amp;2,"GB-CHC-"&amp;M181))))))))</f>
        <v/>
      </c>
      <c r="L181" t="str">
        <f>IF('[1]#export'!A182="","",IF('[1]#export'!K182="","",'[1]#export'!K182))</f>
        <v/>
      </c>
      <c r="M181" t="str">
        <f>IF('[1]#export'!A182="","",IF('[1]#export'!L182="","",'[1]#export'!L182))</f>
        <v/>
      </c>
      <c r="N181" t="str">
        <f>IF('[1]#export'!A182="","",IF('[1]#export'!M182="","",TEXT('[1]#export'!M182,"00000000")))</f>
        <v/>
      </c>
      <c r="O181" t="str">
        <f>IF('[1]#export'!A182="","",IF('[1]#export'!N182="","",'[1]#export'!N182))</f>
        <v/>
      </c>
      <c r="P181" t="str">
        <f>IF('[1]#export'!A182="","",IF('[1]#export'!O182="","",'[1]#export'!O182))</f>
        <v/>
      </c>
      <c r="Q181" t="str">
        <f>IF('[1]#export'!A182="","",IF('[1]#export'!Q182="","",'[1]#export'!Q182))</f>
        <v/>
      </c>
      <c r="R181" t="str">
        <f>IF('[1]#export'!A182="","",IF('[1]#export'!P182="","",'[1]#export'!P182))</f>
        <v/>
      </c>
      <c r="S181" t="str">
        <f>IF('[1]#export'!A182="","",IF(LEFT('[1]#export'!P182,3)="E05","WD",IF(LEFT('[1]#export'!P182,3)="E09","LONB","")))</f>
        <v/>
      </c>
      <c r="T181" t="str">
        <f>IF('[1]#export'!A182="","",IF('[1]#export'!R182="","",'[1]#export'!R182))</f>
        <v/>
      </c>
      <c r="U181" t="str">
        <f>IF('[1]#export'!A182="","",'[1]#fixed_data'!$B$4)</f>
        <v/>
      </c>
      <c r="V181" t="str">
        <f>IF('[1]#export'!A182="","",'[1]#fixed_data'!$B$5)</f>
        <v/>
      </c>
      <c r="W181" s="6" t="str">
        <f>IF('[1]#export'!A182="","",TEXT('[1]#fixed_data'!$B$7,"yyyy-mm-ddThh:mm:ssZ"))</f>
        <v/>
      </c>
      <c r="X181" t="str">
        <f>IF('[1]#export'!A182="","",'[1]#fixed_data'!$B$8)</f>
        <v/>
      </c>
    </row>
    <row r="182" spans="1:24">
      <c r="A182" t="str">
        <f>IF('[1]#export'!A183="","",IF('[1]#export'!B183="","",CONCATENATE('[1]#fixed_data'!$B$1&amp;'[1]#export'!B183)))</f>
        <v/>
      </c>
      <c r="B182" t="str">
        <f>IF('[1]#export'!A183="","",IF('[1]#export'!C183="","",'[1]#export'!C183))</f>
        <v/>
      </c>
      <c r="C182" t="str">
        <f>IF('[1]#export'!A183="","",IF('[1]#export'!D183="","",'[1]#export'!D183))</f>
        <v/>
      </c>
      <c r="D182" t="str">
        <f>IF('[1]#export'!A183="","",'[1]#fixed_data'!$B$2)</f>
        <v/>
      </c>
      <c r="E182" t="str">
        <f>IF('[1]#export'!A183="","",IF('[1]#export'!E183="","",'[1]#export'!E183))</f>
        <v/>
      </c>
      <c r="F182" t="str">
        <f>IF('[1]#export'!A183="","",IF('[1]#export'!F183="",'[1]#export'!E183,'[1]#export'!F183))</f>
        <v/>
      </c>
      <c r="G182" s="5" t="str">
        <f>IF('[1]#export'!A183="","",IF('[1]#export'!G183&lt;&gt;"",TEXT('[1]#export'!G183,"yyyy-mm-dd"),TEXT('[1]#export'!H183,"yyyy-mm-dd")))</f>
        <v/>
      </c>
      <c r="H182" s="5" t="str">
        <f>IF('[1]#export'!A183="","",IF('[1]#export'!H183="","",TEXT('[1]#export'!H183,"yyyy-mm-dd")))</f>
        <v/>
      </c>
      <c r="I182" s="5" t="str">
        <f>IF('[1]#export'!A183="","",IF('[1]#export'!I183="","",TEXT('[1]#export'!I183,"yyyy-mm-dd")))</f>
        <v/>
      </c>
      <c r="J182" t="str">
        <f>IF('[1]#export'!A183="","",IF('[1]#export'!J183="","",'[1]#export'!J183))</f>
        <v/>
      </c>
      <c r="K182" t="str">
        <f>IF('[1]#export'!A183="","",IF('[1]#export'!K183="King's College London","GB-EDU-133874",IF('[1]#export'!K183="South London and Maudsley NHS Foundation Trust","GB-NHS-RV5",IF('[1]#export'!K183="Bethlem Gallery Projects Ltd","GB-COH-08194872",IF(AND(M182="",N182=""),'[1]#fixed_data'!$B$3&amp;SUBSTITUTE(L182," ","-"),IF(M182="","GB-COH-"&amp;N182,IF(LEFT(M182,2)="SC","GB-SC-"&amp;M182,IF(AND(LEFT(M182,1)="1",LEN(M182)=6),"GB-NIC-"&amp;2,"GB-CHC-"&amp;M182))))))))</f>
        <v/>
      </c>
      <c r="L182" t="str">
        <f>IF('[1]#export'!A183="","",IF('[1]#export'!K183="","",'[1]#export'!K183))</f>
        <v/>
      </c>
      <c r="M182" t="str">
        <f>IF('[1]#export'!A183="","",IF('[1]#export'!L183="","",'[1]#export'!L183))</f>
        <v/>
      </c>
      <c r="N182" t="str">
        <f>IF('[1]#export'!A183="","",IF('[1]#export'!M183="","",TEXT('[1]#export'!M183,"00000000")))</f>
        <v/>
      </c>
      <c r="O182" t="str">
        <f>IF('[1]#export'!A183="","",IF('[1]#export'!N183="","",'[1]#export'!N183))</f>
        <v/>
      </c>
      <c r="P182" t="str">
        <f>IF('[1]#export'!A183="","",IF('[1]#export'!O183="","",'[1]#export'!O183))</f>
        <v/>
      </c>
      <c r="Q182" t="str">
        <f>IF('[1]#export'!A183="","",IF('[1]#export'!Q183="","",'[1]#export'!Q183))</f>
        <v/>
      </c>
      <c r="R182" t="str">
        <f>IF('[1]#export'!A183="","",IF('[1]#export'!P183="","",'[1]#export'!P183))</f>
        <v/>
      </c>
      <c r="S182" t="str">
        <f>IF('[1]#export'!A183="","",IF(LEFT('[1]#export'!P183,3)="E05","WD",IF(LEFT('[1]#export'!P183,3)="E09","LONB","")))</f>
        <v/>
      </c>
      <c r="T182" t="str">
        <f>IF('[1]#export'!A183="","",IF('[1]#export'!R183="","",'[1]#export'!R183))</f>
        <v/>
      </c>
      <c r="U182" t="str">
        <f>IF('[1]#export'!A183="","",'[1]#fixed_data'!$B$4)</f>
        <v/>
      </c>
      <c r="V182" t="str">
        <f>IF('[1]#export'!A183="","",'[1]#fixed_data'!$B$5)</f>
        <v/>
      </c>
      <c r="W182" s="6" t="str">
        <f>IF('[1]#export'!A183="","",TEXT('[1]#fixed_data'!$B$7,"yyyy-mm-ddThh:mm:ssZ"))</f>
        <v/>
      </c>
      <c r="X182" t="str">
        <f>IF('[1]#export'!A183="","",'[1]#fixed_data'!$B$8)</f>
        <v/>
      </c>
    </row>
    <row r="183" spans="1:24">
      <c r="A183" t="str">
        <f>IF('[1]#export'!A184="","",IF('[1]#export'!B184="","",CONCATENATE('[1]#fixed_data'!$B$1&amp;'[1]#export'!B184)))</f>
        <v/>
      </c>
      <c r="B183" t="str">
        <f>IF('[1]#export'!A184="","",IF('[1]#export'!C184="","",'[1]#export'!C184))</f>
        <v/>
      </c>
      <c r="C183" t="str">
        <f>IF('[1]#export'!A184="","",IF('[1]#export'!D184="","",'[1]#export'!D184))</f>
        <v/>
      </c>
      <c r="D183" t="str">
        <f>IF('[1]#export'!A184="","",'[1]#fixed_data'!$B$2)</f>
        <v/>
      </c>
      <c r="E183" t="str">
        <f>IF('[1]#export'!A184="","",IF('[1]#export'!E184="","",'[1]#export'!E184))</f>
        <v/>
      </c>
      <c r="F183" t="str">
        <f>IF('[1]#export'!A184="","",IF('[1]#export'!F184="",'[1]#export'!E184,'[1]#export'!F184))</f>
        <v/>
      </c>
      <c r="G183" s="5" t="str">
        <f>IF('[1]#export'!A184="","",IF('[1]#export'!G184&lt;&gt;"",TEXT('[1]#export'!G184,"yyyy-mm-dd"),TEXT('[1]#export'!H184,"yyyy-mm-dd")))</f>
        <v/>
      </c>
      <c r="H183" s="5" t="str">
        <f>IF('[1]#export'!A184="","",IF('[1]#export'!H184="","",TEXT('[1]#export'!H184,"yyyy-mm-dd")))</f>
        <v/>
      </c>
      <c r="I183" s="5" t="str">
        <f>IF('[1]#export'!A184="","",IF('[1]#export'!I184="","",TEXT('[1]#export'!I184,"yyyy-mm-dd")))</f>
        <v/>
      </c>
      <c r="J183" t="str">
        <f>IF('[1]#export'!A184="","",IF('[1]#export'!J184="","",'[1]#export'!J184))</f>
        <v/>
      </c>
      <c r="K183" t="str">
        <f>IF('[1]#export'!A184="","",IF('[1]#export'!K184="King's College London","GB-EDU-133874",IF('[1]#export'!K184="South London and Maudsley NHS Foundation Trust","GB-NHS-RV5",IF('[1]#export'!K184="Bethlem Gallery Projects Ltd","GB-COH-08194872",IF(AND(M183="",N183=""),'[1]#fixed_data'!$B$3&amp;SUBSTITUTE(L183," ","-"),IF(M183="","GB-COH-"&amp;N183,IF(LEFT(M183,2)="SC","GB-SC-"&amp;M183,IF(AND(LEFT(M183,1)="1",LEN(M183)=6),"GB-NIC-"&amp;2,"GB-CHC-"&amp;M183))))))))</f>
        <v/>
      </c>
      <c r="L183" t="str">
        <f>IF('[1]#export'!A184="","",IF('[1]#export'!K184="","",'[1]#export'!K184))</f>
        <v/>
      </c>
      <c r="M183" t="str">
        <f>IF('[1]#export'!A184="","",IF('[1]#export'!L184="","",'[1]#export'!L184))</f>
        <v/>
      </c>
      <c r="N183" t="str">
        <f>IF('[1]#export'!A184="","",IF('[1]#export'!M184="","",TEXT('[1]#export'!M184,"00000000")))</f>
        <v/>
      </c>
      <c r="O183" t="str">
        <f>IF('[1]#export'!A184="","",IF('[1]#export'!N184="","",'[1]#export'!N184))</f>
        <v/>
      </c>
      <c r="P183" t="str">
        <f>IF('[1]#export'!A184="","",IF('[1]#export'!O184="","",'[1]#export'!O184))</f>
        <v/>
      </c>
      <c r="Q183" t="str">
        <f>IF('[1]#export'!A184="","",IF('[1]#export'!Q184="","",'[1]#export'!Q184))</f>
        <v/>
      </c>
      <c r="R183" t="str">
        <f>IF('[1]#export'!A184="","",IF('[1]#export'!P184="","",'[1]#export'!P184))</f>
        <v/>
      </c>
      <c r="S183" t="str">
        <f>IF('[1]#export'!A184="","",IF(LEFT('[1]#export'!P184,3)="E05","WD",IF(LEFT('[1]#export'!P184,3)="E09","LONB","")))</f>
        <v/>
      </c>
      <c r="T183" t="str">
        <f>IF('[1]#export'!A184="","",IF('[1]#export'!R184="","",'[1]#export'!R184))</f>
        <v/>
      </c>
      <c r="U183" t="str">
        <f>IF('[1]#export'!A184="","",'[1]#fixed_data'!$B$4)</f>
        <v/>
      </c>
      <c r="V183" t="str">
        <f>IF('[1]#export'!A184="","",'[1]#fixed_data'!$B$5)</f>
        <v/>
      </c>
      <c r="W183" s="6" t="str">
        <f>IF('[1]#export'!A184="","",TEXT('[1]#fixed_data'!$B$7,"yyyy-mm-ddThh:mm:ssZ"))</f>
        <v/>
      </c>
      <c r="X183" t="str">
        <f>IF('[1]#export'!A184="","",'[1]#fixed_data'!$B$8)</f>
        <v/>
      </c>
    </row>
    <row r="184" spans="1:24">
      <c r="A184" t="str">
        <f>IF('[1]#export'!A185="","",IF('[1]#export'!B185="","",CONCATENATE('[1]#fixed_data'!$B$1&amp;'[1]#export'!B185)))</f>
        <v/>
      </c>
      <c r="B184" t="str">
        <f>IF('[1]#export'!A185="","",IF('[1]#export'!C185="","",'[1]#export'!C185))</f>
        <v/>
      </c>
      <c r="C184" t="str">
        <f>IF('[1]#export'!A185="","",IF('[1]#export'!D185="","",'[1]#export'!D185))</f>
        <v/>
      </c>
      <c r="D184" t="str">
        <f>IF('[1]#export'!A185="","",'[1]#fixed_data'!$B$2)</f>
        <v/>
      </c>
      <c r="E184" t="str">
        <f>IF('[1]#export'!A185="","",IF('[1]#export'!E185="","",'[1]#export'!E185))</f>
        <v/>
      </c>
      <c r="F184" t="str">
        <f>IF('[1]#export'!A185="","",IF('[1]#export'!F185="",'[1]#export'!E185,'[1]#export'!F185))</f>
        <v/>
      </c>
      <c r="G184" s="5" t="str">
        <f>IF('[1]#export'!A185="","",IF('[1]#export'!G185&lt;&gt;"",TEXT('[1]#export'!G185,"yyyy-mm-dd"),TEXT('[1]#export'!H185,"yyyy-mm-dd")))</f>
        <v/>
      </c>
      <c r="H184" s="5" t="str">
        <f>IF('[1]#export'!A185="","",IF('[1]#export'!H185="","",TEXT('[1]#export'!H185,"yyyy-mm-dd")))</f>
        <v/>
      </c>
      <c r="I184" s="5" t="str">
        <f>IF('[1]#export'!A185="","",IF('[1]#export'!I185="","",TEXT('[1]#export'!I185,"yyyy-mm-dd")))</f>
        <v/>
      </c>
      <c r="J184" t="str">
        <f>IF('[1]#export'!A185="","",IF('[1]#export'!J185="","",'[1]#export'!J185))</f>
        <v/>
      </c>
      <c r="K184" t="str">
        <f>IF('[1]#export'!A185="","",IF('[1]#export'!K185="King's College London","GB-EDU-133874",IF('[1]#export'!K185="South London and Maudsley NHS Foundation Trust","GB-NHS-RV5",IF('[1]#export'!K185="Bethlem Gallery Projects Ltd","GB-COH-08194872",IF(AND(M184="",N184=""),'[1]#fixed_data'!$B$3&amp;SUBSTITUTE(L184," ","-"),IF(M184="","GB-COH-"&amp;N184,IF(LEFT(M184,2)="SC","GB-SC-"&amp;M184,IF(AND(LEFT(M184,1)="1",LEN(M184)=6),"GB-NIC-"&amp;2,"GB-CHC-"&amp;M184))))))))</f>
        <v/>
      </c>
      <c r="L184" t="str">
        <f>IF('[1]#export'!A185="","",IF('[1]#export'!K185="","",'[1]#export'!K185))</f>
        <v/>
      </c>
      <c r="M184" t="str">
        <f>IF('[1]#export'!A185="","",IF('[1]#export'!L185="","",'[1]#export'!L185))</f>
        <v/>
      </c>
      <c r="N184" t="str">
        <f>IF('[1]#export'!A185="","",IF('[1]#export'!M185="","",TEXT('[1]#export'!M185,"00000000")))</f>
        <v/>
      </c>
      <c r="O184" t="str">
        <f>IF('[1]#export'!A185="","",IF('[1]#export'!N185="","",'[1]#export'!N185))</f>
        <v/>
      </c>
      <c r="P184" t="str">
        <f>IF('[1]#export'!A185="","",IF('[1]#export'!O185="","",'[1]#export'!O185))</f>
        <v/>
      </c>
      <c r="Q184" t="str">
        <f>IF('[1]#export'!A185="","",IF('[1]#export'!Q185="","",'[1]#export'!Q185))</f>
        <v/>
      </c>
      <c r="R184" t="str">
        <f>IF('[1]#export'!A185="","",IF('[1]#export'!P185="","",'[1]#export'!P185))</f>
        <v/>
      </c>
      <c r="S184" t="str">
        <f>IF('[1]#export'!A185="","",IF(LEFT('[1]#export'!P185,3)="E05","WD",IF(LEFT('[1]#export'!P185,3)="E09","LONB","")))</f>
        <v/>
      </c>
      <c r="T184" t="str">
        <f>IF('[1]#export'!A185="","",IF('[1]#export'!R185="","",'[1]#export'!R185))</f>
        <v/>
      </c>
      <c r="U184" t="str">
        <f>IF('[1]#export'!A185="","",'[1]#fixed_data'!$B$4)</f>
        <v/>
      </c>
      <c r="V184" t="str">
        <f>IF('[1]#export'!A185="","",'[1]#fixed_data'!$B$5)</f>
        <v/>
      </c>
      <c r="W184" s="6" t="str">
        <f>IF('[1]#export'!A185="","",TEXT('[1]#fixed_data'!$B$7,"yyyy-mm-ddThh:mm:ssZ"))</f>
        <v/>
      </c>
      <c r="X184" t="str">
        <f>IF('[1]#export'!A185="","",'[1]#fixed_data'!$B$8)</f>
        <v/>
      </c>
    </row>
    <row r="185" spans="1:24">
      <c r="A185" t="str">
        <f>IF('[1]#export'!A186="","",IF('[1]#export'!B186="","",CONCATENATE('[1]#fixed_data'!$B$1&amp;'[1]#export'!B186)))</f>
        <v/>
      </c>
      <c r="B185" t="str">
        <f>IF('[1]#export'!A186="","",IF('[1]#export'!C186="","",'[1]#export'!C186))</f>
        <v/>
      </c>
      <c r="C185" t="str">
        <f>IF('[1]#export'!A186="","",IF('[1]#export'!D186="","",'[1]#export'!D186))</f>
        <v/>
      </c>
      <c r="D185" t="str">
        <f>IF('[1]#export'!A186="","",'[1]#fixed_data'!$B$2)</f>
        <v/>
      </c>
      <c r="E185" t="str">
        <f>IF('[1]#export'!A186="","",IF('[1]#export'!E186="","",'[1]#export'!E186))</f>
        <v/>
      </c>
      <c r="F185" t="str">
        <f>IF('[1]#export'!A186="","",IF('[1]#export'!F186="",'[1]#export'!E186,'[1]#export'!F186))</f>
        <v/>
      </c>
      <c r="G185" s="5" t="str">
        <f>IF('[1]#export'!A186="","",IF('[1]#export'!G186&lt;&gt;"",TEXT('[1]#export'!G186,"yyyy-mm-dd"),TEXT('[1]#export'!H186,"yyyy-mm-dd")))</f>
        <v/>
      </c>
      <c r="H185" s="5" t="str">
        <f>IF('[1]#export'!A186="","",IF('[1]#export'!H186="","",TEXT('[1]#export'!H186,"yyyy-mm-dd")))</f>
        <v/>
      </c>
      <c r="I185" s="5" t="str">
        <f>IF('[1]#export'!A186="","",IF('[1]#export'!I186="","",TEXT('[1]#export'!I186,"yyyy-mm-dd")))</f>
        <v/>
      </c>
      <c r="J185" t="str">
        <f>IF('[1]#export'!A186="","",IF('[1]#export'!J186="","",'[1]#export'!J186))</f>
        <v/>
      </c>
      <c r="K185" t="str">
        <f>IF('[1]#export'!A186="","",IF('[1]#export'!K186="King's College London","GB-EDU-133874",IF('[1]#export'!K186="South London and Maudsley NHS Foundation Trust","GB-NHS-RV5",IF('[1]#export'!K186="Bethlem Gallery Projects Ltd","GB-COH-08194872",IF(AND(M185="",N185=""),'[1]#fixed_data'!$B$3&amp;SUBSTITUTE(L185," ","-"),IF(M185="","GB-COH-"&amp;N185,IF(LEFT(M185,2)="SC","GB-SC-"&amp;M185,IF(AND(LEFT(M185,1)="1",LEN(M185)=6),"GB-NIC-"&amp;2,"GB-CHC-"&amp;M185))))))))</f>
        <v/>
      </c>
      <c r="L185" t="str">
        <f>IF('[1]#export'!A186="","",IF('[1]#export'!K186="","",'[1]#export'!K186))</f>
        <v/>
      </c>
      <c r="M185" t="str">
        <f>IF('[1]#export'!A186="","",IF('[1]#export'!L186="","",'[1]#export'!L186))</f>
        <v/>
      </c>
      <c r="N185" t="str">
        <f>IF('[1]#export'!A186="","",IF('[1]#export'!M186="","",TEXT('[1]#export'!M186,"00000000")))</f>
        <v/>
      </c>
      <c r="O185" t="str">
        <f>IF('[1]#export'!A186="","",IF('[1]#export'!N186="","",'[1]#export'!N186))</f>
        <v/>
      </c>
      <c r="P185" t="str">
        <f>IF('[1]#export'!A186="","",IF('[1]#export'!O186="","",'[1]#export'!O186))</f>
        <v/>
      </c>
      <c r="Q185" t="str">
        <f>IF('[1]#export'!A186="","",IF('[1]#export'!Q186="","",'[1]#export'!Q186))</f>
        <v/>
      </c>
      <c r="R185" t="str">
        <f>IF('[1]#export'!A186="","",IF('[1]#export'!P186="","",'[1]#export'!P186))</f>
        <v/>
      </c>
      <c r="S185" t="str">
        <f>IF('[1]#export'!A186="","",IF(LEFT('[1]#export'!P186,3)="E05","WD",IF(LEFT('[1]#export'!P186,3)="E09","LONB","")))</f>
        <v/>
      </c>
      <c r="T185" t="str">
        <f>IF('[1]#export'!A186="","",IF('[1]#export'!R186="","",'[1]#export'!R186))</f>
        <v/>
      </c>
      <c r="U185" t="str">
        <f>IF('[1]#export'!A186="","",'[1]#fixed_data'!$B$4)</f>
        <v/>
      </c>
      <c r="V185" t="str">
        <f>IF('[1]#export'!A186="","",'[1]#fixed_data'!$B$5)</f>
        <v/>
      </c>
      <c r="W185" s="6" t="str">
        <f>IF('[1]#export'!A186="","",TEXT('[1]#fixed_data'!$B$7,"yyyy-mm-ddThh:mm:ssZ"))</f>
        <v/>
      </c>
      <c r="X185" t="str">
        <f>IF('[1]#export'!A186="","",'[1]#fixed_data'!$B$8)</f>
        <v/>
      </c>
    </row>
    <row r="186" spans="1:24">
      <c r="A186" t="str">
        <f>IF('[1]#export'!A187="","",IF('[1]#export'!B187="","",CONCATENATE('[1]#fixed_data'!$B$1&amp;'[1]#export'!B187)))</f>
        <v/>
      </c>
      <c r="B186" t="str">
        <f>IF('[1]#export'!A187="","",IF('[1]#export'!C187="","",'[1]#export'!C187))</f>
        <v/>
      </c>
      <c r="C186" t="str">
        <f>IF('[1]#export'!A187="","",IF('[1]#export'!D187="","",'[1]#export'!D187))</f>
        <v/>
      </c>
      <c r="D186" t="str">
        <f>IF('[1]#export'!A187="","",'[1]#fixed_data'!$B$2)</f>
        <v/>
      </c>
      <c r="E186" t="str">
        <f>IF('[1]#export'!A187="","",IF('[1]#export'!E187="","",'[1]#export'!E187))</f>
        <v/>
      </c>
      <c r="F186" t="str">
        <f>IF('[1]#export'!A187="","",IF('[1]#export'!F187="",'[1]#export'!E187,'[1]#export'!F187))</f>
        <v/>
      </c>
      <c r="G186" s="5" t="str">
        <f>IF('[1]#export'!A187="","",IF('[1]#export'!G187&lt;&gt;"",TEXT('[1]#export'!G187,"yyyy-mm-dd"),TEXT('[1]#export'!H187,"yyyy-mm-dd")))</f>
        <v/>
      </c>
      <c r="H186" s="5" t="str">
        <f>IF('[1]#export'!A187="","",IF('[1]#export'!H187="","",TEXT('[1]#export'!H187,"yyyy-mm-dd")))</f>
        <v/>
      </c>
      <c r="I186" s="5" t="str">
        <f>IF('[1]#export'!A187="","",IF('[1]#export'!I187="","",TEXT('[1]#export'!I187,"yyyy-mm-dd")))</f>
        <v/>
      </c>
      <c r="J186" t="str">
        <f>IF('[1]#export'!A187="","",IF('[1]#export'!J187="","",'[1]#export'!J187))</f>
        <v/>
      </c>
      <c r="K186" t="str">
        <f>IF('[1]#export'!A187="","",IF('[1]#export'!K187="King's College London","GB-EDU-133874",IF('[1]#export'!K187="South London and Maudsley NHS Foundation Trust","GB-NHS-RV5",IF('[1]#export'!K187="Bethlem Gallery Projects Ltd","GB-COH-08194872",IF(AND(M186="",N186=""),'[1]#fixed_data'!$B$3&amp;SUBSTITUTE(L186," ","-"),IF(M186="","GB-COH-"&amp;N186,IF(LEFT(M186,2)="SC","GB-SC-"&amp;M186,IF(AND(LEFT(M186,1)="1",LEN(M186)=6),"GB-NIC-"&amp;2,"GB-CHC-"&amp;M186))))))))</f>
        <v/>
      </c>
      <c r="L186" t="str">
        <f>IF('[1]#export'!A187="","",IF('[1]#export'!K187="","",'[1]#export'!K187))</f>
        <v/>
      </c>
      <c r="M186" t="str">
        <f>IF('[1]#export'!A187="","",IF('[1]#export'!L187="","",'[1]#export'!L187))</f>
        <v/>
      </c>
      <c r="N186" t="str">
        <f>IF('[1]#export'!A187="","",IF('[1]#export'!M187="","",TEXT('[1]#export'!M187,"00000000")))</f>
        <v/>
      </c>
      <c r="O186" t="str">
        <f>IF('[1]#export'!A187="","",IF('[1]#export'!N187="","",'[1]#export'!N187))</f>
        <v/>
      </c>
      <c r="P186" t="str">
        <f>IF('[1]#export'!A187="","",IF('[1]#export'!O187="","",'[1]#export'!O187))</f>
        <v/>
      </c>
      <c r="Q186" t="str">
        <f>IF('[1]#export'!A187="","",IF('[1]#export'!Q187="","",'[1]#export'!Q187))</f>
        <v/>
      </c>
      <c r="R186" t="str">
        <f>IF('[1]#export'!A187="","",IF('[1]#export'!P187="","",'[1]#export'!P187))</f>
        <v/>
      </c>
      <c r="S186" t="str">
        <f>IF('[1]#export'!A187="","",IF(LEFT('[1]#export'!P187,3)="E05","WD",IF(LEFT('[1]#export'!P187,3)="E09","LONB","")))</f>
        <v/>
      </c>
      <c r="T186" t="str">
        <f>IF('[1]#export'!A187="","",IF('[1]#export'!R187="","",'[1]#export'!R187))</f>
        <v/>
      </c>
      <c r="U186" t="str">
        <f>IF('[1]#export'!A187="","",'[1]#fixed_data'!$B$4)</f>
        <v/>
      </c>
      <c r="V186" t="str">
        <f>IF('[1]#export'!A187="","",'[1]#fixed_data'!$B$5)</f>
        <v/>
      </c>
      <c r="W186" s="6" t="str">
        <f>IF('[1]#export'!A187="","",TEXT('[1]#fixed_data'!$B$7,"yyyy-mm-ddThh:mm:ssZ"))</f>
        <v/>
      </c>
      <c r="X186" t="str">
        <f>IF('[1]#export'!A187="","",'[1]#fixed_data'!$B$8)</f>
        <v/>
      </c>
    </row>
    <row r="187" spans="1:24">
      <c r="A187" t="str">
        <f>IF('[1]#export'!A188="","",IF('[1]#export'!B188="","",CONCATENATE('[1]#fixed_data'!$B$1&amp;'[1]#export'!B188)))</f>
        <v/>
      </c>
      <c r="B187" t="str">
        <f>IF('[1]#export'!A188="","",IF('[1]#export'!C188="","",'[1]#export'!C188))</f>
        <v/>
      </c>
      <c r="C187" t="str">
        <f>IF('[1]#export'!A188="","",IF('[1]#export'!D188="","",'[1]#export'!D188))</f>
        <v/>
      </c>
      <c r="D187" t="str">
        <f>IF('[1]#export'!A188="","",'[1]#fixed_data'!$B$2)</f>
        <v/>
      </c>
      <c r="E187" t="str">
        <f>IF('[1]#export'!A188="","",IF('[1]#export'!E188="","",'[1]#export'!E188))</f>
        <v/>
      </c>
      <c r="F187" t="str">
        <f>IF('[1]#export'!A188="","",IF('[1]#export'!F188="",'[1]#export'!E188,'[1]#export'!F188))</f>
        <v/>
      </c>
      <c r="G187" s="5" t="str">
        <f>IF('[1]#export'!A188="","",IF('[1]#export'!G188&lt;&gt;"",TEXT('[1]#export'!G188,"yyyy-mm-dd"),TEXT('[1]#export'!H188,"yyyy-mm-dd")))</f>
        <v/>
      </c>
      <c r="H187" s="5" t="str">
        <f>IF('[1]#export'!A188="","",IF('[1]#export'!H188="","",TEXT('[1]#export'!H188,"yyyy-mm-dd")))</f>
        <v/>
      </c>
      <c r="I187" s="5" t="str">
        <f>IF('[1]#export'!A188="","",IF('[1]#export'!I188="","",TEXT('[1]#export'!I188,"yyyy-mm-dd")))</f>
        <v/>
      </c>
      <c r="J187" t="str">
        <f>IF('[1]#export'!A188="","",IF('[1]#export'!J188="","",'[1]#export'!J188))</f>
        <v/>
      </c>
      <c r="K187" t="str">
        <f>IF('[1]#export'!A188="","",IF('[1]#export'!K188="King's College London","GB-EDU-133874",IF('[1]#export'!K188="South London and Maudsley NHS Foundation Trust","GB-NHS-RV5",IF('[1]#export'!K188="Bethlem Gallery Projects Ltd","GB-COH-08194872",IF(AND(M187="",N187=""),'[1]#fixed_data'!$B$3&amp;SUBSTITUTE(L187," ","-"),IF(M187="","GB-COH-"&amp;N187,IF(LEFT(M187,2)="SC","GB-SC-"&amp;M187,IF(AND(LEFT(M187,1)="1",LEN(M187)=6),"GB-NIC-"&amp;2,"GB-CHC-"&amp;M187))))))))</f>
        <v/>
      </c>
      <c r="L187" t="str">
        <f>IF('[1]#export'!A188="","",IF('[1]#export'!K188="","",'[1]#export'!K188))</f>
        <v/>
      </c>
      <c r="M187" t="str">
        <f>IF('[1]#export'!A188="","",IF('[1]#export'!L188="","",'[1]#export'!L188))</f>
        <v/>
      </c>
      <c r="N187" t="str">
        <f>IF('[1]#export'!A188="","",IF('[1]#export'!M188="","",TEXT('[1]#export'!M188,"00000000")))</f>
        <v/>
      </c>
      <c r="O187" t="str">
        <f>IF('[1]#export'!A188="","",IF('[1]#export'!N188="","",'[1]#export'!N188))</f>
        <v/>
      </c>
      <c r="P187" t="str">
        <f>IF('[1]#export'!A188="","",IF('[1]#export'!O188="","",'[1]#export'!O188))</f>
        <v/>
      </c>
      <c r="Q187" t="str">
        <f>IF('[1]#export'!A188="","",IF('[1]#export'!Q188="","",'[1]#export'!Q188))</f>
        <v/>
      </c>
      <c r="R187" t="str">
        <f>IF('[1]#export'!A188="","",IF('[1]#export'!P188="","",'[1]#export'!P188))</f>
        <v/>
      </c>
      <c r="S187" t="str">
        <f>IF('[1]#export'!A188="","",IF(LEFT('[1]#export'!P188,3)="E05","WD",IF(LEFT('[1]#export'!P188,3)="E09","LONB","")))</f>
        <v/>
      </c>
      <c r="T187" t="str">
        <f>IF('[1]#export'!A188="","",IF('[1]#export'!R188="","",'[1]#export'!R188))</f>
        <v/>
      </c>
      <c r="U187" t="str">
        <f>IF('[1]#export'!A188="","",'[1]#fixed_data'!$B$4)</f>
        <v/>
      </c>
      <c r="V187" t="str">
        <f>IF('[1]#export'!A188="","",'[1]#fixed_data'!$B$5)</f>
        <v/>
      </c>
      <c r="W187" s="6" t="str">
        <f>IF('[1]#export'!A188="","",TEXT('[1]#fixed_data'!$B$7,"yyyy-mm-ddThh:mm:ssZ"))</f>
        <v/>
      </c>
      <c r="X187" t="str">
        <f>IF('[1]#export'!A188="","",'[1]#fixed_data'!$B$8)</f>
        <v/>
      </c>
    </row>
    <row r="188" spans="1:24">
      <c r="A188" t="str">
        <f>IF('[1]#export'!A189="","",IF('[1]#export'!B189="","",CONCATENATE('[1]#fixed_data'!$B$1&amp;'[1]#export'!B189)))</f>
        <v/>
      </c>
      <c r="B188" t="str">
        <f>IF('[1]#export'!A189="","",IF('[1]#export'!C189="","",'[1]#export'!C189))</f>
        <v/>
      </c>
      <c r="C188" t="str">
        <f>IF('[1]#export'!A189="","",IF('[1]#export'!D189="","",'[1]#export'!D189))</f>
        <v/>
      </c>
      <c r="D188" t="str">
        <f>IF('[1]#export'!A189="","",'[1]#fixed_data'!$B$2)</f>
        <v/>
      </c>
      <c r="E188" t="str">
        <f>IF('[1]#export'!A189="","",IF('[1]#export'!E189="","",'[1]#export'!E189))</f>
        <v/>
      </c>
      <c r="F188" t="str">
        <f>IF('[1]#export'!A189="","",IF('[1]#export'!F189="",'[1]#export'!E189,'[1]#export'!F189))</f>
        <v/>
      </c>
      <c r="G188" s="5" t="str">
        <f>IF('[1]#export'!A189="","",IF('[1]#export'!G189&lt;&gt;"",TEXT('[1]#export'!G189,"yyyy-mm-dd"),TEXT('[1]#export'!H189,"yyyy-mm-dd")))</f>
        <v/>
      </c>
      <c r="H188" s="5" t="str">
        <f>IF('[1]#export'!A189="","",IF('[1]#export'!H189="","",TEXT('[1]#export'!H189,"yyyy-mm-dd")))</f>
        <v/>
      </c>
      <c r="I188" s="5" t="str">
        <f>IF('[1]#export'!A189="","",IF('[1]#export'!I189="","",TEXT('[1]#export'!I189,"yyyy-mm-dd")))</f>
        <v/>
      </c>
      <c r="J188" t="str">
        <f>IF('[1]#export'!A189="","",IF('[1]#export'!J189="","",'[1]#export'!J189))</f>
        <v/>
      </c>
      <c r="K188" t="str">
        <f>IF('[1]#export'!A189="","",IF('[1]#export'!K189="King's College London","GB-EDU-133874",IF('[1]#export'!K189="South London and Maudsley NHS Foundation Trust","GB-NHS-RV5",IF('[1]#export'!K189="Bethlem Gallery Projects Ltd","GB-COH-08194872",IF(AND(M188="",N188=""),'[1]#fixed_data'!$B$3&amp;SUBSTITUTE(L188," ","-"),IF(M188="","GB-COH-"&amp;N188,IF(LEFT(M188,2)="SC","GB-SC-"&amp;M188,IF(AND(LEFT(M188,1)="1",LEN(M188)=6),"GB-NIC-"&amp;2,"GB-CHC-"&amp;M188))))))))</f>
        <v/>
      </c>
      <c r="L188" t="str">
        <f>IF('[1]#export'!A189="","",IF('[1]#export'!K189="","",'[1]#export'!K189))</f>
        <v/>
      </c>
      <c r="M188" t="str">
        <f>IF('[1]#export'!A189="","",IF('[1]#export'!L189="","",'[1]#export'!L189))</f>
        <v/>
      </c>
      <c r="N188" t="str">
        <f>IF('[1]#export'!A189="","",IF('[1]#export'!M189="","",TEXT('[1]#export'!M189,"00000000")))</f>
        <v/>
      </c>
      <c r="O188" t="str">
        <f>IF('[1]#export'!A189="","",IF('[1]#export'!N189="","",'[1]#export'!N189))</f>
        <v/>
      </c>
      <c r="P188" t="str">
        <f>IF('[1]#export'!A189="","",IF('[1]#export'!O189="","",'[1]#export'!O189))</f>
        <v/>
      </c>
      <c r="Q188" t="str">
        <f>IF('[1]#export'!A189="","",IF('[1]#export'!Q189="","",'[1]#export'!Q189))</f>
        <v/>
      </c>
      <c r="R188" t="str">
        <f>IF('[1]#export'!A189="","",IF('[1]#export'!P189="","",'[1]#export'!P189))</f>
        <v/>
      </c>
      <c r="S188" t="str">
        <f>IF('[1]#export'!A189="","",IF(LEFT('[1]#export'!P189,3)="E05","WD",IF(LEFT('[1]#export'!P189,3)="E09","LONB","")))</f>
        <v/>
      </c>
      <c r="T188" t="str">
        <f>IF('[1]#export'!A189="","",IF('[1]#export'!R189="","",'[1]#export'!R189))</f>
        <v/>
      </c>
      <c r="U188" t="str">
        <f>IF('[1]#export'!A189="","",'[1]#fixed_data'!$B$4)</f>
        <v/>
      </c>
      <c r="V188" t="str">
        <f>IF('[1]#export'!A189="","",'[1]#fixed_data'!$B$5)</f>
        <v/>
      </c>
      <c r="W188" s="6" t="str">
        <f>IF('[1]#export'!A189="","",TEXT('[1]#fixed_data'!$B$7,"yyyy-mm-ddThh:mm:ssZ"))</f>
        <v/>
      </c>
      <c r="X188" t="str">
        <f>IF('[1]#export'!A189="","",'[1]#fixed_data'!$B$8)</f>
        <v/>
      </c>
    </row>
    <row r="189" spans="1:24">
      <c r="A189" t="str">
        <f>IF('[1]#export'!A190="","",IF('[1]#export'!B190="","",CONCATENATE('[1]#fixed_data'!$B$1&amp;'[1]#export'!B190)))</f>
        <v/>
      </c>
      <c r="B189" t="str">
        <f>IF('[1]#export'!A190="","",IF('[1]#export'!C190="","",'[1]#export'!C190))</f>
        <v/>
      </c>
      <c r="C189" t="str">
        <f>IF('[1]#export'!A190="","",IF('[1]#export'!D190="","",'[1]#export'!D190))</f>
        <v/>
      </c>
      <c r="D189" t="str">
        <f>IF('[1]#export'!A190="","",'[1]#fixed_data'!$B$2)</f>
        <v/>
      </c>
      <c r="E189" t="str">
        <f>IF('[1]#export'!A190="","",IF('[1]#export'!E190="","",'[1]#export'!E190))</f>
        <v/>
      </c>
      <c r="F189" t="str">
        <f>IF('[1]#export'!A190="","",IF('[1]#export'!F190="",'[1]#export'!E190,'[1]#export'!F190))</f>
        <v/>
      </c>
      <c r="G189" s="5" t="str">
        <f>IF('[1]#export'!A190="","",IF('[1]#export'!G190&lt;&gt;"",TEXT('[1]#export'!G190,"yyyy-mm-dd"),TEXT('[1]#export'!H190,"yyyy-mm-dd")))</f>
        <v/>
      </c>
      <c r="H189" s="5" t="str">
        <f>IF('[1]#export'!A190="","",IF('[1]#export'!H190="","",TEXT('[1]#export'!H190,"yyyy-mm-dd")))</f>
        <v/>
      </c>
      <c r="I189" s="5" t="str">
        <f>IF('[1]#export'!A190="","",IF('[1]#export'!I190="","",TEXT('[1]#export'!I190,"yyyy-mm-dd")))</f>
        <v/>
      </c>
      <c r="J189" t="str">
        <f>IF('[1]#export'!A190="","",IF('[1]#export'!J190="","",'[1]#export'!J190))</f>
        <v/>
      </c>
      <c r="K189" t="str">
        <f>IF('[1]#export'!A190="","",IF('[1]#export'!K190="King's College London","GB-EDU-133874",IF('[1]#export'!K190="South London and Maudsley NHS Foundation Trust","GB-NHS-RV5",IF('[1]#export'!K190="Bethlem Gallery Projects Ltd","GB-COH-08194872",IF(AND(M189="",N189=""),'[1]#fixed_data'!$B$3&amp;SUBSTITUTE(L189," ","-"),IF(M189="","GB-COH-"&amp;N189,IF(LEFT(M189,2)="SC","GB-SC-"&amp;M189,IF(AND(LEFT(M189,1)="1",LEN(M189)=6),"GB-NIC-"&amp;2,"GB-CHC-"&amp;M189))))))))</f>
        <v/>
      </c>
      <c r="L189" t="str">
        <f>IF('[1]#export'!A190="","",IF('[1]#export'!K190="","",'[1]#export'!K190))</f>
        <v/>
      </c>
      <c r="M189" t="str">
        <f>IF('[1]#export'!A190="","",IF('[1]#export'!L190="","",'[1]#export'!L190))</f>
        <v/>
      </c>
      <c r="N189" t="str">
        <f>IF('[1]#export'!A190="","",IF('[1]#export'!M190="","",TEXT('[1]#export'!M190,"00000000")))</f>
        <v/>
      </c>
      <c r="O189" t="str">
        <f>IF('[1]#export'!A190="","",IF('[1]#export'!N190="","",'[1]#export'!N190))</f>
        <v/>
      </c>
      <c r="P189" t="str">
        <f>IF('[1]#export'!A190="","",IF('[1]#export'!O190="","",'[1]#export'!O190))</f>
        <v/>
      </c>
      <c r="Q189" t="str">
        <f>IF('[1]#export'!A190="","",IF('[1]#export'!Q190="","",'[1]#export'!Q190))</f>
        <v/>
      </c>
      <c r="R189" t="str">
        <f>IF('[1]#export'!A190="","",IF('[1]#export'!P190="","",'[1]#export'!P190))</f>
        <v/>
      </c>
      <c r="S189" t="str">
        <f>IF('[1]#export'!A190="","",IF(LEFT('[1]#export'!P190,3)="E05","WD",IF(LEFT('[1]#export'!P190,3)="E09","LONB","")))</f>
        <v/>
      </c>
      <c r="T189" t="str">
        <f>IF('[1]#export'!A190="","",IF('[1]#export'!R190="","",'[1]#export'!R190))</f>
        <v/>
      </c>
      <c r="U189" t="str">
        <f>IF('[1]#export'!A190="","",'[1]#fixed_data'!$B$4)</f>
        <v/>
      </c>
      <c r="V189" t="str">
        <f>IF('[1]#export'!A190="","",'[1]#fixed_data'!$B$5)</f>
        <v/>
      </c>
      <c r="W189" s="6" t="str">
        <f>IF('[1]#export'!A190="","",TEXT('[1]#fixed_data'!$B$7,"yyyy-mm-ddThh:mm:ssZ"))</f>
        <v/>
      </c>
      <c r="X189" t="str">
        <f>IF('[1]#export'!A190="","",'[1]#fixed_data'!$B$8)</f>
        <v/>
      </c>
    </row>
    <row r="190" spans="1:24">
      <c r="A190" t="str">
        <f>IF('[1]#export'!A191="","",IF('[1]#export'!B191="","",CONCATENATE('[1]#fixed_data'!$B$1&amp;'[1]#export'!B191)))</f>
        <v/>
      </c>
      <c r="B190" t="str">
        <f>IF('[1]#export'!A191="","",IF('[1]#export'!C191="","",'[1]#export'!C191))</f>
        <v/>
      </c>
      <c r="C190" t="str">
        <f>IF('[1]#export'!A191="","",IF('[1]#export'!D191="","",'[1]#export'!D191))</f>
        <v/>
      </c>
      <c r="D190" t="str">
        <f>IF('[1]#export'!A191="","",'[1]#fixed_data'!$B$2)</f>
        <v/>
      </c>
      <c r="E190" t="str">
        <f>IF('[1]#export'!A191="","",IF('[1]#export'!E191="","",'[1]#export'!E191))</f>
        <v/>
      </c>
      <c r="F190" t="str">
        <f>IF('[1]#export'!A191="","",IF('[1]#export'!F191="",'[1]#export'!E191,'[1]#export'!F191))</f>
        <v/>
      </c>
      <c r="G190" s="5" t="str">
        <f>IF('[1]#export'!A191="","",IF('[1]#export'!G191&lt;&gt;"",TEXT('[1]#export'!G191,"yyyy-mm-dd"),TEXT('[1]#export'!H191,"yyyy-mm-dd")))</f>
        <v/>
      </c>
      <c r="H190" s="5" t="str">
        <f>IF('[1]#export'!A191="","",IF('[1]#export'!H191="","",TEXT('[1]#export'!H191,"yyyy-mm-dd")))</f>
        <v/>
      </c>
      <c r="I190" s="5" t="str">
        <f>IF('[1]#export'!A191="","",IF('[1]#export'!I191="","",TEXT('[1]#export'!I191,"yyyy-mm-dd")))</f>
        <v/>
      </c>
      <c r="J190" t="str">
        <f>IF('[1]#export'!A191="","",IF('[1]#export'!J191="","",'[1]#export'!J191))</f>
        <v/>
      </c>
      <c r="K190" t="str">
        <f>IF('[1]#export'!A191="","",IF('[1]#export'!K191="King's College London","GB-EDU-133874",IF('[1]#export'!K191="South London and Maudsley NHS Foundation Trust","GB-NHS-RV5",IF('[1]#export'!K191="Bethlem Gallery Projects Ltd","GB-COH-08194872",IF(AND(M190="",N190=""),'[1]#fixed_data'!$B$3&amp;SUBSTITUTE(L190," ","-"),IF(M190="","GB-COH-"&amp;N190,IF(LEFT(M190,2)="SC","GB-SC-"&amp;M190,IF(AND(LEFT(M190,1)="1",LEN(M190)=6),"GB-NIC-"&amp;2,"GB-CHC-"&amp;M190))))))))</f>
        <v/>
      </c>
      <c r="L190" t="str">
        <f>IF('[1]#export'!A191="","",IF('[1]#export'!K191="","",'[1]#export'!K191))</f>
        <v/>
      </c>
      <c r="M190" t="str">
        <f>IF('[1]#export'!A191="","",IF('[1]#export'!L191="","",'[1]#export'!L191))</f>
        <v/>
      </c>
      <c r="N190" t="str">
        <f>IF('[1]#export'!A191="","",IF('[1]#export'!M191="","",TEXT('[1]#export'!M191,"00000000")))</f>
        <v/>
      </c>
      <c r="O190" t="str">
        <f>IF('[1]#export'!A191="","",IF('[1]#export'!N191="","",'[1]#export'!N191))</f>
        <v/>
      </c>
      <c r="P190" t="str">
        <f>IF('[1]#export'!A191="","",IF('[1]#export'!O191="","",'[1]#export'!O191))</f>
        <v/>
      </c>
      <c r="Q190" t="str">
        <f>IF('[1]#export'!A191="","",IF('[1]#export'!Q191="","",'[1]#export'!Q191))</f>
        <v/>
      </c>
      <c r="R190" t="str">
        <f>IF('[1]#export'!A191="","",IF('[1]#export'!P191="","",'[1]#export'!P191))</f>
        <v/>
      </c>
      <c r="S190" t="str">
        <f>IF('[1]#export'!A191="","",IF(LEFT('[1]#export'!P191,3)="E05","WD",IF(LEFT('[1]#export'!P191,3)="E09","LONB","")))</f>
        <v/>
      </c>
      <c r="T190" t="str">
        <f>IF('[1]#export'!A191="","",IF('[1]#export'!R191="","",'[1]#export'!R191))</f>
        <v/>
      </c>
      <c r="U190" t="str">
        <f>IF('[1]#export'!A191="","",'[1]#fixed_data'!$B$4)</f>
        <v/>
      </c>
      <c r="V190" t="str">
        <f>IF('[1]#export'!A191="","",'[1]#fixed_data'!$B$5)</f>
        <v/>
      </c>
      <c r="W190" s="6" t="str">
        <f>IF('[1]#export'!A191="","",TEXT('[1]#fixed_data'!$B$7,"yyyy-mm-ddThh:mm:ssZ"))</f>
        <v/>
      </c>
      <c r="X190" t="str">
        <f>IF('[1]#export'!A191="","",'[1]#fixed_data'!$B$8)</f>
        <v/>
      </c>
    </row>
    <row r="191" spans="1:24">
      <c r="A191" t="str">
        <f>IF('[1]#export'!A192="","",IF('[1]#export'!B192="","",CONCATENATE('[1]#fixed_data'!$B$1&amp;'[1]#export'!B192)))</f>
        <v/>
      </c>
      <c r="B191" t="str">
        <f>IF('[1]#export'!A192="","",IF('[1]#export'!C192="","",'[1]#export'!C192))</f>
        <v/>
      </c>
      <c r="C191" t="str">
        <f>IF('[1]#export'!A192="","",IF('[1]#export'!D192="","",'[1]#export'!D192))</f>
        <v/>
      </c>
      <c r="D191" t="str">
        <f>IF('[1]#export'!A192="","",'[1]#fixed_data'!$B$2)</f>
        <v/>
      </c>
      <c r="E191" t="str">
        <f>IF('[1]#export'!A192="","",IF('[1]#export'!E192="","",'[1]#export'!E192))</f>
        <v/>
      </c>
      <c r="F191" t="str">
        <f>IF('[1]#export'!A192="","",IF('[1]#export'!F192="",'[1]#export'!E192,'[1]#export'!F192))</f>
        <v/>
      </c>
      <c r="G191" s="5" t="str">
        <f>IF('[1]#export'!A192="","",IF('[1]#export'!G192&lt;&gt;"",TEXT('[1]#export'!G192,"yyyy-mm-dd"),TEXT('[1]#export'!H192,"yyyy-mm-dd")))</f>
        <v/>
      </c>
      <c r="H191" s="5" t="str">
        <f>IF('[1]#export'!A192="","",IF('[1]#export'!H192="","",TEXT('[1]#export'!H192,"yyyy-mm-dd")))</f>
        <v/>
      </c>
      <c r="I191" s="5" t="str">
        <f>IF('[1]#export'!A192="","",IF('[1]#export'!I192="","",TEXT('[1]#export'!I192,"yyyy-mm-dd")))</f>
        <v/>
      </c>
      <c r="J191" t="str">
        <f>IF('[1]#export'!A192="","",IF('[1]#export'!J192="","",'[1]#export'!J192))</f>
        <v/>
      </c>
      <c r="K191" t="str">
        <f>IF('[1]#export'!A192="","",IF('[1]#export'!K192="King's College London","GB-EDU-133874",IF('[1]#export'!K192="South London and Maudsley NHS Foundation Trust","GB-NHS-RV5",IF('[1]#export'!K192="Bethlem Gallery Projects Ltd","GB-COH-08194872",IF(AND(M191="",N191=""),'[1]#fixed_data'!$B$3&amp;SUBSTITUTE(L191," ","-"),IF(M191="","GB-COH-"&amp;N191,IF(LEFT(M191,2)="SC","GB-SC-"&amp;M191,IF(AND(LEFT(M191,1)="1",LEN(M191)=6),"GB-NIC-"&amp;2,"GB-CHC-"&amp;M191))))))))</f>
        <v/>
      </c>
      <c r="L191" t="str">
        <f>IF('[1]#export'!A192="","",IF('[1]#export'!K192="","",'[1]#export'!K192))</f>
        <v/>
      </c>
      <c r="M191" t="str">
        <f>IF('[1]#export'!A192="","",IF('[1]#export'!L192="","",'[1]#export'!L192))</f>
        <v/>
      </c>
      <c r="N191" t="str">
        <f>IF('[1]#export'!A192="","",IF('[1]#export'!M192="","",TEXT('[1]#export'!M192,"00000000")))</f>
        <v/>
      </c>
      <c r="O191" t="str">
        <f>IF('[1]#export'!A192="","",IF('[1]#export'!N192="","",'[1]#export'!N192))</f>
        <v/>
      </c>
      <c r="P191" t="str">
        <f>IF('[1]#export'!A192="","",IF('[1]#export'!O192="","",'[1]#export'!O192))</f>
        <v/>
      </c>
      <c r="Q191" t="str">
        <f>IF('[1]#export'!A192="","",IF('[1]#export'!Q192="","",'[1]#export'!Q192))</f>
        <v/>
      </c>
      <c r="R191" t="str">
        <f>IF('[1]#export'!A192="","",IF('[1]#export'!P192="","",'[1]#export'!P192))</f>
        <v/>
      </c>
      <c r="S191" t="str">
        <f>IF('[1]#export'!A192="","",IF(LEFT('[1]#export'!P192,3)="E05","WD",IF(LEFT('[1]#export'!P192,3)="E09","LONB","")))</f>
        <v/>
      </c>
      <c r="T191" t="str">
        <f>IF('[1]#export'!A192="","",IF('[1]#export'!R192="","",'[1]#export'!R192))</f>
        <v/>
      </c>
      <c r="U191" t="str">
        <f>IF('[1]#export'!A192="","",'[1]#fixed_data'!$B$4)</f>
        <v/>
      </c>
      <c r="V191" t="str">
        <f>IF('[1]#export'!A192="","",'[1]#fixed_data'!$B$5)</f>
        <v/>
      </c>
      <c r="W191" s="6" t="str">
        <f>IF('[1]#export'!A192="","",TEXT('[1]#fixed_data'!$B$7,"yyyy-mm-ddThh:mm:ssZ"))</f>
        <v/>
      </c>
      <c r="X191" t="str">
        <f>IF('[1]#export'!A192="","",'[1]#fixed_data'!$B$8)</f>
        <v/>
      </c>
    </row>
    <row r="192" spans="1:24">
      <c r="A192" t="str">
        <f>IF('[1]#export'!A193="","",IF('[1]#export'!B193="","",CONCATENATE('[1]#fixed_data'!$B$1&amp;'[1]#export'!B193)))</f>
        <v/>
      </c>
      <c r="B192" t="str">
        <f>IF('[1]#export'!A193="","",IF('[1]#export'!C193="","",'[1]#export'!C193))</f>
        <v/>
      </c>
      <c r="C192" t="str">
        <f>IF('[1]#export'!A193="","",IF('[1]#export'!D193="","",'[1]#export'!D193))</f>
        <v/>
      </c>
      <c r="D192" t="str">
        <f>IF('[1]#export'!A193="","",'[1]#fixed_data'!$B$2)</f>
        <v/>
      </c>
      <c r="E192" t="str">
        <f>IF('[1]#export'!A193="","",IF('[1]#export'!E193="","",'[1]#export'!E193))</f>
        <v/>
      </c>
      <c r="F192" t="str">
        <f>IF('[1]#export'!A193="","",IF('[1]#export'!F193="",'[1]#export'!E193,'[1]#export'!F193))</f>
        <v/>
      </c>
      <c r="G192" s="5" t="str">
        <f>IF('[1]#export'!A193="","",IF('[1]#export'!G193&lt;&gt;"",TEXT('[1]#export'!G193,"yyyy-mm-dd"),TEXT('[1]#export'!H193,"yyyy-mm-dd")))</f>
        <v/>
      </c>
      <c r="H192" s="5" t="str">
        <f>IF('[1]#export'!A193="","",IF('[1]#export'!H193="","",TEXT('[1]#export'!H193,"yyyy-mm-dd")))</f>
        <v/>
      </c>
      <c r="I192" s="5" t="str">
        <f>IF('[1]#export'!A193="","",IF('[1]#export'!I193="","",TEXT('[1]#export'!I193,"yyyy-mm-dd")))</f>
        <v/>
      </c>
      <c r="J192" t="str">
        <f>IF('[1]#export'!A193="","",IF('[1]#export'!J193="","",'[1]#export'!J193))</f>
        <v/>
      </c>
      <c r="K192" t="str">
        <f>IF('[1]#export'!A193="","",IF('[1]#export'!K193="King's College London","GB-EDU-133874",IF('[1]#export'!K193="South London and Maudsley NHS Foundation Trust","GB-NHS-RV5",IF('[1]#export'!K193="Bethlem Gallery Projects Ltd","GB-COH-08194872",IF(AND(M192="",N192=""),'[1]#fixed_data'!$B$3&amp;SUBSTITUTE(L192," ","-"),IF(M192="","GB-COH-"&amp;N192,IF(LEFT(M192,2)="SC","GB-SC-"&amp;M192,IF(AND(LEFT(M192,1)="1",LEN(M192)=6),"GB-NIC-"&amp;2,"GB-CHC-"&amp;M192))))))))</f>
        <v/>
      </c>
      <c r="L192" t="str">
        <f>IF('[1]#export'!A193="","",IF('[1]#export'!K193="","",'[1]#export'!K193))</f>
        <v/>
      </c>
      <c r="M192" t="str">
        <f>IF('[1]#export'!A193="","",IF('[1]#export'!L193="","",'[1]#export'!L193))</f>
        <v/>
      </c>
      <c r="N192" t="str">
        <f>IF('[1]#export'!A193="","",IF('[1]#export'!M193="","",TEXT('[1]#export'!M193,"00000000")))</f>
        <v/>
      </c>
      <c r="O192" t="str">
        <f>IF('[1]#export'!A193="","",IF('[1]#export'!N193="","",'[1]#export'!N193))</f>
        <v/>
      </c>
      <c r="P192" t="str">
        <f>IF('[1]#export'!A193="","",IF('[1]#export'!O193="","",'[1]#export'!O193))</f>
        <v/>
      </c>
      <c r="Q192" t="str">
        <f>IF('[1]#export'!A193="","",IF('[1]#export'!Q193="","",'[1]#export'!Q193))</f>
        <v/>
      </c>
      <c r="R192" t="str">
        <f>IF('[1]#export'!A193="","",IF('[1]#export'!P193="","",'[1]#export'!P193))</f>
        <v/>
      </c>
      <c r="S192" t="str">
        <f>IF('[1]#export'!A193="","",IF(LEFT('[1]#export'!P193,3)="E05","WD",IF(LEFT('[1]#export'!P193,3)="E09","LONB","")))</f>
        <v/>
      </c>
      <c r="T192" t="str">
        <f>IF('[1]#export'!A193="","",IF('[1]#export'!R193="","",'[1]#export'!R193))</f>
        <v/>
      </c>
      <c r="U192" t="str">
        <f>IF('[1]#export'!A193="","",'[1]#fixed_data'!$B$4)</f>
        <v/>
      </c>
      <c r="V192" t="str">
        <f>IF('[1]#export'!A193="","",'[1]#fixed_data'!$B$5)</f>
        <v/>
      </c>
      <c r="W192" s="6" t="str">
        <f>IF('[1]#export'!A193="","",TEXT('[1]#fixed_data'!$B$7,"yyyy-mm-ddThh:mm:ssZ"))</f>
        <v/>
      </c>
      <c r="X192" t="str">
        <f>IF('[1]#export'!A193="","",'[1]#fixed_data'!$B$8)</f>
        <v/>
      </c>
    </row>
    <row r="193" spans="1:24">
      <c r="A193" t="str">
        <f>IF('[1]#export'!A194="","",IF('[1]#export'!B194="","",CONCATENATE('[1]#fixed_data'!$B$1&amp;'[1]#export'!B194)))</f>
        <v/>
      </c>
      <c r="B193" t="str">
        <f>IF('[1]#export'!A194="","",IF('[1]#export'!C194="","",'[1]#export'!C194))</f>
        <v/>
      </c>
      <c r="C193" t="str">
        <f>IF('[1]#export'!A194="","",IF('[1]#export'!D194="","",'[1]#export'!D194))</f>
        <v/>
      </c>
      <c r="D193" t="str">
        <f>IF('[1]#export'!A194="","",'[1]#fixed_data'!$B$2)</f>
        <v/>
      </c>
      <c r="E193" t="str">
        <f>IF('[1]#export'!A194="","",IF('[1]#export'!E194="","",'[1]#export'!E194))</f>
        <v/>
      </c>
      <c r="F193" t="str">
        <f>IF('[1]#export'!A194="","",IF('[1]#export'!F194="",'[1]#export'!E194,'[1]#export'!F194))</f>
        <v/>
      </c>
      <c r="G193" s="5" t="str">
        <f>IF('[1]#export'!A194="","",IF('[1]#export'!G194&lt;&gt;"",TEXT('[1]#export'!G194,"yyyy-mm-dd"),TEXT('[1]#export'!H194,"yyyy-mm-dd")))</f>
        <v/>
      </c>
      <c r="H193" s="5" t="str">
        <f>IF('[1]#export'!A194="","",IF('[1]#export'!H194="","",TEXT('[1]#export'!H194,"yyyy-mm-dd")))</f>
        <v/>
      </c>
      <c r="I193" s="5" t="str">
        <f>IF('[1]#export'!A194="","",IF('[1]#export'!I194="","",TEXT('[1]#export'!I194,"yyyy-mm-dd")))</f>
        <v/>
      </c>
      <c r="J193" t="str">
        <f>IF('[1]#export'!A194="","",IF('[1]#export'!J194="","",'[1]#export'!J194))</f>
        <v/>
      </c>
      <c r="K193" t="str">
        <f>IF('[1]#export'!A194="","",IF('[1]#export'!K194="King's College London","GB-EDU-133874",IF('[1]#export'!K194="South London and Maudsley NHS Foundation Trust","GB-NHS-RV5",IF('[1]#export'!K194="Bethlem Gallery Projects Ltd","GB-COH-08194872",IF(AND(M193="",N193=""),'[1]#fixed_data'!$B$3&amp;SUBSTITUTE(L193," ","-"),IF(M193="","GB-COH-"&amp;N193,IF(LEFT(M193,2)="SC","GB-SC-"&amp;M193,IF(AND(LEFT(M193,1)="1",LEN(M193)=6),"GB-NIC-"&amp;2,"GB-CHC-"&amp;M193))))))))</f>
        <v/>
      </c>
      <c r="L193" t="str">
        <f>IF('[1]#export'!A194="","",IF('[1]#export'!K194="","",'[1]#export'!K194))</f>
        <v/>
      </c>
      <c r="M193" t="str">
        <f>IF('[1]#export'!A194="","",IF('[1]#export'!L194="","",'[1]#export'!L194))</f>
        <v/>
      </c>
      <c r="N193" t="str">
        <f>IF('[1]#export'!A194="","",IF('[1]#export'!M194="","",TEXT('[1]#export'!M194,"00000000")))</f>
        <v/>
      </c>
      <c r="O193" t="str">
        <f>IF('[1]#export'!A194="","",IF('[1]#export'!N194="","",'[1]#export'!N194))</f>
        <v/>
      </c>
      <c r="P193" t="str">
        <f>IF('[1]#export'!A194="","",IF('[1]#export'!O194="","",'[1]#export'!O194))</f>
        <v/>
      </c>
      <c r="Q193" t="str">
        <f>IF('[1]#export'!A194="","",IF('[1]#export'!Q194="","",'[1]#export'!Q194))</f>
        <v/>
      </c>
      <c r="R193" t="str">
        <f>IF('[1]#export'!A194="","",IF('[1]#export'!P194="","",'[1]#export'!P194))</f>
        <v/>
      </c>
      <c r="S193" t="str">
        <f>IF('[1]#export'!A194="","",IF(LEFT('[1]#export'!P194,3)="E05","WD",IF(LEFT('[1]#export'!P194,3)="E09","LONB","")))</f>
        <v/>
      </c>
      <c r="T193" t="str">
        <f>IF('[1]#export'!A194="","",IF('[1]#export'!R194="","",'[1]#export'!R194))</f>
        <v/>
      </c>
      <c r="U193" t="str">
        <f>IF('[1]#export'!A194="","",'[1]#fixed_data'!$B$4)</f>
        <v/>
      </c>
      <c r="V193" t="str">
        <f>IF('[1]#export'!A194="","",'[1]#fixed_data'!$B$5)</f>
        <v/>
      </c>
      <c r="W193" s="6" t="str">
        <f>IF('[1]#export'!A194="","",TEXT('[1]#fixed_data'!$B$7,"yyyy-mm-ddThh:mm:ssZ"))</f>
        <v/>
      </c>
      <c r="X193" t="str">
        <f>IF('[1]#export'!A194="","",'[1]#fixed_data'!$B$8)</f>
        <v/>
      </c>
    </row>
    <row r="194" spans="1:24">
      <c r="A194" t="str">
        <f>IF('[1]#export'!A195="","",IF('[1]#export'!B195="","",CONCATENATE('[1]#fixed_data'!$B$1&amp;'[1]#export'!B195)))</f>
        <v/>
      </c>
      <c r="B194" t="str">
        <f>IF('[1]#export'!A195="","",IF('[1]#export'!C195="","",'[1]#export'!C195))</f>
        <v/>
      </c>
      <c r="C194" t="str">
        <f>IF('[1]#export'!A195="","",IF('[1]#export'!D195="","",'[1]#export'!D195))</f>
        <v/>
      </c>
      <c r="D194" t="str">
        <f>IF('[1]#export'!A195="","",'[1]#fixed_data'!$B$2)</f>
        <v/>
      </c>
      <c r="E194" t="str">
        <f>IF('[1]#export'!A195="","",IF('[1]#export'!E195="","",'[1]#export'!E195))</f>
        <v/>
      </c>
      <c r="F194" t="str">
        <f>IF('[1]#export'!A195="","",IF('[1]#export'!F195="",'[1]#export'!E195,'[1]#export'!F195))</f>
        <v/>
      </c>
      <c r="G194" s="5" t="str">
        <f>IF('[1]#export'!A195="","",IF('[1]#export'!G195&lt;&gt;"",TEXT('[1]#export'!G195,"yyyy-mm-dd"),TEXT('[1]#export'!H195,"yyyy-mm-dd")))</f>
        <v/>
      </c>
      <c r="H194" s="5" t="str">
        <f>IF('[1]#export'!A195="","",IF('[1]#export'!H195="","",TEXT('[1]#export'!H195,"yyyy-mm-dd")))</f>
        <v/>
      </c>
      <c r="I194" s="5" t="str">
        <f>IF('[1]#export'!A195="","",IF('[1]#export'!I195="","",TEXT('[1]#export'!I195,"yyyy-mm-dd")))</f>
        <v/>
      </c>
      <c r="J194" t="str">
        <f>IF('[1]#export'!A195="","",IF('[1]#export'!J195="","",'[1]#export'!J195))</f>
        <v/>
      </c>
      <c r="K194" t="str">
        <f>IF('[1]#export'!A195="","",IF('[1]#export'!K195="King's College London","GB-EDU-133874",IF('[1]#export'!K195="South London and Maudsley NHS Foundation Trust","GB-NHS-RV5",IF('[1]#export'!K195="Bethlem Gallery Projects Ltd","GB-COH-08194872",IF(AND(M194="",N194=""),'[1]#fixed_data'!$B$3&amp;SUBSTITUTE(L194," ","-"),IF(M194="","GB-COH-"&amp;N194,IF(LEFT(M194,2)="SC","GB-SC-"&amp;M194,IF(AND(LEFT(M194,1)="1",LEN(M194)=6),"GB-NIC-"&amp;2,"GB-CHC-"&amp;M194))))))))</f>
        <v/>
      </c>
      <c r="L194" t="str">
        <f>IF('[1]#export'!A195="","",IF('[1]#export'!K195="","",'[1]#export'!K195))</f>
        <v/>
      </c>
      <c r="M194" t="str">
        <f>IF('[1]#export'!A195="","",IF('[1]#export'!L195="","",'[1]#export'!L195))</f>
        <v/>
      </c>
      <c r="N194" t="str">
        <f>IF('[1]#export'!A195="","",IF('[1]#export'!M195="","",TEXT('[1]#export'!M195,"00000000")))</f>
        <v/>
      </c>
      <c r="O194" t="str">
        <f>IF('[1]#export'!A195="","",IF('[1]#export'!N195="","",'[1]#export'!N195))</f>
        <v/>
      </c>
      <c r="P194" t="str">
        <f>IF('[1]#export'!A195="","",IF('[1]#export'!O195="","",'[1]#export'!O195))</f>
        <v/>
      </c>
      <c r="Q194" t="str">
        <f>IF('[1]#export'!A195="","",IF('[1]#export'!Q195="","",'[1]#export'!Q195))</f>
        <v/>
      </c>
      <c r="R194" t="str">
        <f>IF('[1]#export'!A195="","",IF('[1]#export'!P195="","",'[1]#export'!P195))</f>
        <v/>
      </c>
      <c r="S194" t="str">
        <f>IF('[1]#export'!A195="","",IF(LEFT('[1]#export'!P195,3)="E05","WD",IF(LEFT('[1]#export'!P195,3)="E09","LONB","")))</f>
        <v/>
      </c>
      <c r="T194" t="str">
        <f>IF('[1]#export'!A195="","",IF('[1]#export'!R195="","",'[1]#export'!R195))</f>
        <v/>
      </c>
      <c r="U194" t="str">
        <f>IF('[1]#export'!A195="","",'[1]#fixed_data'!$B$4)</f>
        <v/>
      </c>
      <c r="V194" t="str">
        <f>IF('[1]#export'!A195="","",'[1]#fixed_data'!$B$5)</f>
        <v/>
      </c>
      <c r="W194" s="6" t="str">
        <f>IF('[1]#export'!A195="","",TEXT('[1]#fixed_data'!$B$7,"yyyy-mm-ddThh:mm:ssZ"))</f>
        <v/>
      </c>
      <c r="X194" t="str">
        <f>IF('[1]#export'!A195="","",'[1]#fixed_data'!$B$8)</f>
        <v/>
      </c>
    </row>
    <row r="195" spans="1:24">
      <c r="A195" t="str">
        <f>IF('[1]#export'!A196="","",IF('[1]#export'!B196="","",CONCATENATE('[1]#fixed_data'!$B$1&amp;'[1]#export'!B196)))</f>
        <v/>
      </c>
      <c r="B195" t="str">
        <f>IF('[1]#export'!A196="","",IF('[1]#export'!C196="","",'[1]#export'!C196))</f>
        <v/>
      </c>
      <c r="C195" t="str">
        <f>IF('[1]#export'!A196="","",IF('[1]#export'!D196="","",'[1]#export'!D196))</f>
        <v/>
      </c>
      <c r="D195" t="str">
        <f>IF('[1]#export'!A196="","",'[1]#fixed_data'!$B$2)</f>
        <v/>
      </c>
      <c r="E195" t="str">
        <f>IF('[1]#export'!A196="","",IF('[1]#export'!E196="","",'[1]#export'!E196))</f>
        <v/>
      </c>
      <c r="F195" t="str">
        <f>IF('[1]#export'!A196="","",IF('[1]#export'!F196="",'[1]#export'!E196,'[1]#export'!F196))</f>
        <v/>
      </c>
      <c r="G195" s="5" t="str">
        <f>IF('[1]#export'!A196="","",IF('[1]#export'!G196&lt;&gt;"",TEXT('[1]#export'!G196,"yyyy-mm-dd"),TEXT('[1]#export'!H196,"yyyy-mm-dd")))</f>
        <v/>
      </c>
      <c r="H195" s="5" t="str">
        <f>IF('[1]#export'!A196="","",IF('[1]#export'!H196="","",TEXT('[1]#export'!H196,"yyyy-mm-dd")))</f>
        <v/>
      </c>
      <c r="I195" s="5" t="str">
        <f>IF('[1]#export'!A196="","",IF('[1]#export'!I196="","",TEXT('[1]#export'!I196,"yyyy-mm-dd")))</f>
        <v/>
      </c>
      <c r="J195" t="str">
        <f>IF('[1]#export'!A196="","",IF('[1]#export'!J196="","",'[1]#export'!J196))</f>
        <v/>
      </c>
      <c r="K195" t="str">
        <f>IF('[1]#export'!A196="","",IF('[1]#export'!K196="King's College London","GB-EDU-133874",IF('[1]#export'!K196="South London and Maudsley NHS Foundation Trust","GB-NHS-RV5",IF('[1]#export'!K196="Bethlem Gallery Projects Ltd","GB-COH-08194872",IF(AND(M195="",N195=""),'[1]#fixed_data'!$B$3&amp;SUBSTITUTE(L195," ","-"),IF(M195="","GB-COH-"&amp;N195,IF(LEFT(M195,2)="SC","GB-SC-"&amp;M195,IF(AND(LEFT(M195,1)="1",LEN(M195)=6),"GB-NIC-"&amp;2,"GB-CHC-"&amp;M195))))))))</f>
        <v/>
      </c>
      <c r="L195" t="str">
        <f>IF('[1]#export'!A196="","",IF('[1]#export'!K196="","",'[1]#export'!K196))</f>
        <v/>
      </c>
      <c r="M195" t="str">
        <f>IF('[1]#export'!A196="","",IF('[1]#export'!L196="","",'[1]#export'!L196))</f>
        <v/>
      </c>
      <c r="N195" t="str">
        <f>IF('[1]#export'!A196="","",IF('[1]#export'!M196="","",TEXT('[1]#export'!M196,"00000000")))</f>
        <v/>
      </c>
      <c r="O195" t="str">
        <f>IF('[1]#export'!A196="","",IF('[1]#export'!N196="","",'[1]#export'!N196))</f>
        <v/>
      </c>
      <c r="P195" t="str">
        <f>IF('[1]#export'!A196="","",IF('[1]#export'!O196="","",'[1]#export'!O196))</f>
        <v/>
      </c>
      <c r="Q195" t="str">
        <f>IF('[1]#export'!A196="","",IF('[1]#export'!Q196="","",'[1]#export'!Q196))</f>
        <v/>
      </c>
      <c r="R195" t="str">
        <f>IF('[1]#export'!A196="","",IF('[1]#export'!P196="","",'[1]#export'!P196))</f>
        <v/>
      </c>
      <c r="S195" t="str">
        <f>IF('[1]#export'!A196="","",IF(LEFT('[1]#export'!P196,3)="E05","WD",IF(LEFT('[1]#export'!P196,3)="E09","LONB","")))</f>
        <v/>
      </c>
      <c r="T195" t="str">
        <f>IF('[1]#export'!A196="","",IF('[1]#export'!R196="","",'[1]#export'!R196))</f>
        <v/>
      </c>
      <c r="U195" t="str">
        <f>IF('[1]#export'!A196="","",'[1]#fixed_data'!$B$4)</f>
        <v/>
      </c>
      <c r="V195" t="str">
        <f>IF('[1]#export'!A196="","",'[1]#fixed_data'!$B$5)</f>
        <v/>
      </c>
      <c r="W195" s="6" t="str">
        <f>IF('[1]#export'!A196="","",TEXT('[1]#fixed_data'!$B$7,"yyyy-mm-ddThh:mm:ssZ"))</f>
        <v/>
      </c>
      <c r="X195" t="str">
        <f>IF('[1]#export'!A196="","",'[1]#fixed_data'!$B$8)</f>
        <v/>
      </c>
    </row>
    <row r="196" spans="1:24">
      <c r="A196" t="str">
        <f>IF('[1]#export'!A197="","",IF('[1]#export'!B197="","",CONCATENATE('[1]#fixed_data'!$B$1&amp;'[1]#export'!B197)))</f>
        <v/>
      </c>
      <c r="B196" t="str">
        <f>IF('[1]#export'!A197="","",IF('[1]#export'!C197="","",'[1]#export'!C197))</f>
        <v/>
      </c>
      <c r="C196" t="str">
        <f>IF('[1]#export'!A197="","",IF('[1]#export'!D197="","",'[1]#export'!D197))</f>
        <v/>
      </c>
      <c r="D196" t="str">
        <f>IF('[1]#export'!A197="","",'[1]#fixed_data'!$B$2)</f>
        <v/>
      </c>
      <c r="E196" t="str">
        <f>IF('[1]#export'!A197="","",IF('[1]#export'!E197="","",'[1]#export'!E197))</f>
        <v/>
      </c>
      <c r="F196" t="str">
        <f>IF('[1]#export'!A197="","",IF('[1]#export'!F197="",'[1]#export'!E197,'[1]#export'!F197))</f>
        <v/>
      </c>
      <c r="G196" s="5" t="str">
        <f>IF('[1]#export'!A197="","",IF('[1]#export'!G197&lt;&gt;"",TEXT('[1]#export'!G197,"yyyy-mm-dd"),TEXT('[1]#export'!H197,"yyyy-mm-dd")))</f>
        <v/>
      </c>
      <c r="H196" s="5" t="str">
        <f>IF('[1]#export'!A197="","",IF('[1]#export'!H197="","",TEXT('[1]#export'!H197,"yyyy-mm-dd")))</f>
        <v/>
      </c>
      <c r="I196" s="5" t="str">
        <f>IF('[1]#export'!A197="","",IF('[1]#export'!I197="","",TEXT('[1]#export'!I197,"yyyy-mm-dd")))</f>
        <v/>
      </c>
      <c r="J196" t="str">
        <f>IF('[1]#export'!A197="","",IF('[1]#export'!J197="","",'[1]#export'!J197))</f>
        <v/>
      </c>
      <c r="K196" t="str">
        <f>IF('[1]#export'!A197="","",IF('[1]#export'!K197="King's College London","GB-EDU-133874",IF('[1]#export'!K197="South London and Maudsley NHS Foundation Trust","GB-NHS-RV5",IF('[1]#export'!K197="Bethlem Gallery Projects Ltd","GB-COH-08194872",IF(AND(M196="",N196=""),'[1]#fixed_data'!$B$3&amp;SUBSTITUTE(L196," ","-"),IF(M196="","GB-COH-"&amp;N196,IF(LEFT(M196,2)="SC","GB-SC-"&amp;M196,IF(AND(LEFT(M196,1)="1",LEN(M196)=6),"GB-NIC-"&amp;2,"GB-CHC-"&amp;M196))))))))</f>
        <v/>
      </c>
      <c r="L196" t="str">
        <f>IF('[1]#export'!A197="","",IF('[1]#export'!K197="","",'[1]#export'!K197))</f>
        <v/>
      </c>
      <c r="M196" t="str">
        <f>IF('[1]#export'!A197="","",IF('[1]#export'!L197="","",'[1]#export'!L197))</f>
        <v/>
      </c>
      <c r="N196" t="str">
        <f>IF('[1]#export'!A197="","",IF('[1]#export'!M197="","",TEXT('[1]#export'!M197,"00000000")))</f>
        <v/>
      </c>
      <c r="O196" t="str">
        <f>IF('[1]#export'!A197="","",IF('[1]#export'!N197="","",'[1]#export'!N197))</f>
        <v/>
      </c>
      <c r="P196" t="str">
        <f>IF('[1]#export'!A197="","",IF('[1]#export'!O197="","",'[1]#export'!O197))</f>
        <v/>
      </c>
      <c r="Q196" t="str">
        <f>IF('[1]#export'!A197="","",IF('[1]#export'!Q197="","",'[1]#export'!Q197))</f>
        <v/>
      </c>
      <c r="R196" t="str">
        <f>IF('[1]#export'!A197="","",IF('[1]#export'!P197="","",'[1]#export'!P197))</f>
        <v/>
      </c>
      <c r="S196" t="str">
        <f>IF('[1]#export'!A197="","",IF(LEFT('[1]#export'!P197,3)="E05","WD",IF(LEFT('[1]#export'!P197,3)="E09","LONB","")))</f>
        <v/>
      </c>
      <c r="T196" t="str">
        <f>IF('[1]#export'!A197="","",IF('[1]#export'!R197="","",'[1]#export'!R197))</f>
        <v/>
      </c>
      <c r="U196" t="str">
        <f>IF('[1]#export'!A197="","",'[1]#fixed_data'!$B$4)</f>
        <v/>
      </c>
      <c r="V196" t="str">
        <f>IF('[1]#export'!A197="","",'[1]#fixed_data'!$B$5)</f>
        <v/>
      </c>
      <c r="W196" s="6" t="str">
        <f>IF('[1]#export'!A197="","",TEXT('[1]#fixed_data'!$B$7,"yyyy-mm-ddThh:mm:ssZ"))</f>
        <v/>
      </c>
      <c r="X196" t="str">
        <f>IF('[1]#export'!A197="","",'[1]#fixed_data'!$B$8)</f>
        <v/>
      </c>
    </row>
    <row r="197" spans="1:24">
      <c r="A197" t="str">
        <f>IF('[1]#export'!A198="","",IF('[1]#export'!B198="","",CONCATENATE('[1]#fixed_data'!$B$1&amp;'[1]#export'!B198)))</f>
        <v/>
      </c>
      <c r="B197" t="str">
        <f>IF('[1]#export'!A198="","",IF('[1]#export'!C198="","",'[1]#export'!C198))</f>
        <v/>
      </c>
      <c r="C197" t="str">
        <f>IF('[1]#export'!A198="","",IF('[1]#export'!D198="","",'[1]#export'!D198))</f>
        <v/>
      </c>
      <c r="D197" t="str">
        <f>IF('[1]#export'!A198="","",'[1]#fixed_data'!$B$2)</f>
        <v/>
      </c>
      <c r="E197" t="str">
        <f>IF('[1]#export'!A198="","",IF('[1]#export'!E198="","",'[1]#export'!E198))</f>
        <v/>
      </c>
      <c r="F197" t="str">
        <f>IF('[1]#export'!A198="","",IF('[1]#export'!F198="",'[1]#export'!E198,'[1]#export'!F198))</f>
        <v/>
      </c>
      <c r="G197" s="5" t="str">
        <f>IF('[1]#export'!A198="","",IF('[1]#export'!G198&lt;&gt;"",TEXT('[1]#export'!G198,"yyyy-mm-dd"),TEXT('[1]#export'!H198,"yyyy-mm-dd")))</f>
        <v/>
      </c>
      <c r="H197" s="5" t="str">
        <f>IF('[1]#export'!A198="","",IF('[1]#export'!H198="","",TEXT('[1]#export'!H198,"yyyy-mm-dd")))</f>
        <v/>
      </c>
      <c r="I197" s="5" t="str">
        <f>IF('[1]#export'!A198="","",IF('[1]#export'!I198="","",TEXT('[1]#export'!I198,"yyyy-mm-dd")))</f>
        <v/>
      </c>
      <c r="J197" t="str">
        <f>IF('[1]#export'!A198="","",IF('[1]#export'!J198="","",'[1]#export'!J198))</f>
        <v/>
      </c>
      <c r="K197" t="str">
        <f>IF('[1]#export'!A198="","",IF('[1]#export'!K198="King's College London","GB-EDU-133874",IF('[1]#export'!K198="South London and Maudsley NHS Foundation Trust","GB-NHS-RV5",IF('[1]#export'!K198="Bethlem Gallery Projects Ltd","GB-COH-08194872",IF(AND(M197="",N197=""),'[1]#fixed_data'!$B$3&amp;SUBSTITUTE(L197," ","-"),IF(M197="","GB-COH-"&amp;N197,IF(LEFT(M197,2)="SC","GB-SC-"&amp;M197,IF(AND(LEFT(M197,1)="1",LEN(M197)=6),"GB-NIC-"&amp;2,"GB-CHC-"&amp;M197))))))))</f>
        <v/>
      </c>
      <c r="L197" t="str">
        <f>IF('[1]#export'!A198="","",IF('[1]#export'!K198="","",'[1]#export'!K198))</f>
        <v/>
      </c>
      <c r="M197" t="str">
        <f>IF('[1]#export'!A198="","",IF('[1]#export'!L198="","",'[1]#export'!L198))</f>
        <v/>
      </c>
      <c r="N197" t="str">
        <f>IF('[1]#export'!A198="","",IF('[1]#export'!M198="","",TEXT('[1]#export'!M198,"00000000")))</f>
        <v/>
      </c>
      <c r="O197" t="str">
        <f>IF('[1]#export'!A198="","",IF('[1]#export'!N198="","",'[1]#export'!N198))</f>
        <v/>
      </c>
      <c r="P197" t="str">
        <f>IF('[1]#export'!A198="","",IF('[1]#export'!O198="","",'[1]#export'!O198))</f>
        <v/>
      </c>
      <c r="Q197" t="str">
        <f>IF('[1]#export'!A198="","",IF('[1]#export'!Q198="","",'[1]#export'!Q198))</f>
        <v/>
      </c>
      <c r="R197" t="str">
        <f>IF('[1]#export'!A198="","",IF('[1]#export'!P198="","",'[1]#export'!P198))</f>
        <v/>
      </c>
      <c r="S197" t="str">
        <f>IF('[1]#export'!A198="","",IF(LEFT('[1]#export'!P198,3)="E05","WD",IF(LEFT('[1]#export'!P198,3)="E09","LONB","")))</f>
        <v/>
      </c>
      <c r="T197" t="str">
        <f>IF('[1]#export'!A198="","",IF('[1]#export'!R198="","",'[1]#export'!R198))</f>
        <v/>
      </c>
      <c r="U197" t="str">
        <f>IF('[1]#export'!A198="","",'[1]#fixed_data'!$B$4)</f>
        <v/>
      </c>
      <c r="V197" t="str">
        <f>IF('[1]#export'!A198="","",'[1]#fixed_data'!$B$5)</f>
        <v/>
      </c>
      <c r="W197" s="6" t="str">
        <f>IF('[1]#export'!A198="","",TEXT('[1]#fixed_data'!$B$7,"yyyy-mm-ddThh:mm:ssZ"))</f>
        <v/>
      </c>
      <c r="X197" t="str">
        <f>IF('[1]#export'!A198="","",'[1]#fixed_data'!$B$8)</f>
        <v/>
      </c>
    </row>
    <row r="198" spans="1:24">
      <c r="A198" t="str">
        <f>IF('[1]#export'!A199="","",IF('[1]#export'!B199="","",CONCATENATE('[1]#fixed_data'!$B$1&amp;'[1]#export'!B199)))</f>
        <v/>
      </c>
      <c r="B198" t="str">
        <f>IF('[1]#export'!A199="","",IF('[1]#export'!C199="","",'[1]#export'!C199))</f>
        <v/>
      </c>
      <c r="C198" t="str">
        <f>IF('[1]#export'!A199="","",IF('[1]#export'!D199="","",'[1]#export'!D199))</f>
        <v/>
      </c>
      <c r="D198" t="str">
        <f>IF('[1]#export'!A199="","",'[1]#fixed_data'!$B$2)</f>
        <v/>
      </c>
      <c r="E198" t="str">
        <f>IF('[1]#export'!A199="","",IF('[1]#export'!E199="","",'[1]#export'!E199))</f>
        <v/>
      </c>
      <c r="F198" t="str">
        <f>IF('[1]#export'!A199="","",IF('[1]#export'!F199="",'[1]#export'!E199,'[1]#export'!F199))</f>
        <v/>
      </c>
      <c r="G198" s="5" t="str">
        <f>IF('[1]#export'!A199="","",IF('[1]#export'!G199&lt;&gt;"",TEXT('[1]#export'!G199,"yyyy-mm-dd"),TEXT('[1]#export'!H199,"yyyy-mm-dd")))</f>
        <v/>
      </c>
      <c r="H198" s="5" t="str">
        <f>IF('[1]#export'!A199="","",IF('[1]#export'!H199="","",TEXT('[1]#export'!H199,"yyyy-mm-dd")))</f>
        <v/>
      </c>
      <c r="I198" s="5" t="str">
        <f>IF('[1]#export'!A199="","",IF('[1]#export'!I199="","",TEXT('[1]#export'!I199,"yyyy-mm-dd")))</f>
        <v/>
      </c>
      <c r="J198" t="str">
        <f>IF('[1]#export'!A199="","",IF('[1]#export'!J199="","",'[1]#export'!J199))</f>
        <v/>
      </c>
      <c r="K198" t="str">
        <f>IF('[1]#export'!A199="","",IF('[1]#export'!K199="King's College London","GB-EDU-133874",IF('[1]#export'!K199="South London and Maudsley NHS Foundation Trust","GB-NHS-RV5",IF('[1]#export'!K199="Bethlem Gallery Projects Ltd","GB-COH-08194872",IF(AND(M198="",N198=""),'[1]#fixed_data'!$B$3&amp;SUBSTITUTE(L198," ","-"),IF(M198="","GB-COH-"&amp;N198,IF(LEFT(M198,2)="SC","GB-SC-"&amp;M198,IF(AND(LEFT(M198,1)="1",LEN(M198)=6),"GB-NIC-"&amp;2,"GB-CHC-"&amp;M198))))))))</f>
        <v/>
      </c>
      <c r="L198" t="str">
        <f>IF('[1]#export'!A199="","",IF('[1]#export'!K199="","",'[1]#export'!K199))</f>
        <v/>
      </c>
      <c r="M198" t="str">
        <f>IF('[1]#export'!A199="","",IF('[1]#export'!L199="","",'[1]#export'!L199))</f>
        <v/>
      </c>
      <c r="N198" t="str">
        <f>IF('[1]#export'!A199="","",IF('[1]#export'!M199="","",TEXT('[1]#export'!M199,"00000000")))</f>
        <v/>
      </c>
      <c r="O198" t="str">
        <f>IF('[1]#export'!A199="","",IF('[1]#export'!N199="","",'[1]#export'!N199))</f>
        <v/>
      </c>
      <c r="P198" t="str">
        <f>IF('[1]#export'!A199="","",IF('[1]#export'!O199="","",'[1]#export'!O199))</f>
        <v/>
      </c>
      <c r="Q198" t="str">
        <f>IF('[1]#export'!A199="","",IF('[1]#export'!Q199="","",'[1]#export'!Q199))</f>
        <v/>
      </c>
      <c r="R198" t="str">
        <f>IF('[1]#export'!A199="","",IF('[1]#export'!P199="","",'[1]#export'!P199))</f>
        <v/>
      </c>
      <c r="S198" t="str">
        <f>IF('[1]#export'!A199="","",IF(LEFT('[1]#export'!P199,3)="E05","WD",IF(LEFT('[1]#export'!P199,3)="E09","LONB","")))</f>
        <v/>
      </c>
      <c r="T198" t="str">
        <f>IF('[1]#export'!A199="","",IF('[1]#export'!R199="","",'[1]#export'!R199))</f>
        <v/>
      </c>
      <c r="U198" t="str">
        <f>IF('[1]#export'!A199="","",'[1]#fixed_data'!$B$4)</f>
        <v/>
      </c>
      <c r="V198" t="str">
        <f>IF('[1]#export'!A199="","",'[1]#fixed_data'!$B$5)</f>
        <v/>
      </c>
      <c r="W198" s="6" t="str">
        <f>IF('[1]#export'!A199="","",TEXT('[1]#fixed_data'!$B$7,"yyyy-mm-ddThh:mm:ssZ"))</f>
        <v/>
      </c>
      <c r="X198" t="str">
        <f>IF('[1]#export'!A199="","",'[1]#fixed_data'!$B$8)</f>
        <v/>
      </c>
    </row>
    <row r="199" spans="1:24">
      <c r="A199" t="str">
        <f>IF('[1]#export'!A200="","",IF('[1]#export'!B200="","",CONCATENATE('[1]#fixed_data'!$B$1&amp;'[1]#export'!B200)))</f>
        <v/>
      </c>
      <c r="B199" t="str">
        <f>IF('[1]#export'!A200="","",IF('[1]#export'!C200="","",'[1]#export'!C200))</f>
        <v/>
      </c>
      <c r="C199" t="str">
        <f>IF('[1]#export'!A200="","",IF('[1]#export'!D200="","",'[1]#export'!D200))</f>
        <v/>
      </c>
      <c r="D199" t="str">
        <f>IF('[1]#export'!A200="","",'[1]#fixed_data'!$B$2)</f>
        <v/>
      </c>
      <c r="E199" t="str">
        <f>IF('[1]#export'!A200="","",IF('[1]#export'!E200="","",'[1]#export'!E200))</f>
        <v/>
      </c>
      <c r="F199" t="str">
        <f>IF('[1]#export'!A200="","",IF('[1]#export'!F200="",'[1]#export'!E200,'[1]#export'!F200))</f>
        <v/>
      </c>
      <c r="G199" s="5" t="str">
        <f>IF('[1]#export'!A200="","",IF('[1]#export'!G200&lt;&gt;"",TEXT('[1]#export'!G200,"yyyy-mm-dd"),TEXT('[1]#export'!H200,"yyyy-mm-dd")))</f>
        <v/>
      </c>
      <c r="H199" s="5" t="str">
        <f>IF('[1]#export'!A200="","",IF('[1]#export'!H200="","",TEXT('[1]#export'!H200,"yyyy-mm-dd")))</f>
        <v/>
      </c>
      <c r="I199" s="5" t="str">
        <f>IF('[1]#export'!A200="","",IF('[1]#export'!I200="","",TEXT('[1]#export'!I200,"yyyy-mm-dd")))</f>
        <v/>
      </c>
      <c r="J199" t="str">
        <f>IF('[1]#export'!A200="","",IF('[1]#export'!J200="","",'[1]#export'!J200))</f>
        <v/>
      </c>
      <c r="K199" t="str">
        <f>IF('[1]#export'!A200="","",IF('[1]#export'!K200="King's College London","GB-EDU-133874",IF('[1]#export'!K200="South London and Maudsley NHS Foundation Trust","GB-NHS-RV5",IF('[1]#export'!K200="Bethlem Gallery Projects Ltd","GB-COH-08194872",IF(AND(M199="",N199=""),'[1]#fixed_data'!$B$3&amp;SUBSTITUTE(L199," ","-"),IF(M199="","GB-COH-"&amp;N199,IF(LEFT(M199,2)="SC","GB-SC-"&amp;M199,IF(AND(LEFT(M199,1)="1",LEN(M199)=6),"GB-NIC-"&amp;2,"GB-CHC-"&amp;M199))))))))</f>
        <v/>
      </c>
      <c r="L199" t="str">
        <f>IF('[1]#export'!A200="","",IF('[1]#export'!K200="","",'[1]#export'!K200))</f>
        <v/>
      </c>
      <c r="M199" t="str">
        <f>IF('[1]#export'!A200="","",IF('[1]#export'!L200="","",'[1]#export'!L200))</f>
        <v/>
      </c>
      <c r="N199" t="str">
        <f>IF('[1]#export'!A200="","",IF('[1]#export'!M200="","",TEXT('[1]#export'!M200,"00000000")))</f>
        <v/>
      </c>
      <c r="O199" t="str">
        <f>IF('[1]#export'!A200="","",IF('[1]#export'!N200="","",'[1]#export'!N200))</f>
        <v/>
      </c>
      <c r="P199" t="str">
        <f>IF('[1]#export'!A200="","",IF('[1]#export'!O200="","",'[1]#export'!O200))</f>
        <v/>
      </c>
      <c r="Q199" t="str">
        <f>IF('[1]#export'!A200="","",IF('[1]#export'!Q200="","",'[1]#export'!Q200))</f>
        <v/>
      </c>
      <c r="R199" t="str">
        <f>IF('[1]#export'!A200="","",IF('[1]#export'!P200="","",'[1]#export'!P200))</f>
        <v/>
      </c>
      <c r="S199" t="str">
        <f>IF('[1]#export'!A200="","",IF(LEFT('[1]#export'!P200,3)="E05","WD",IF(LEFT('[1]#export'!P200,3)="E09","LONB","")))</f>
        <v/>
      </c>
      <c r="T199" t="str">
        <f>IF('[1]#export'!A200="","",IF('[1]#export'!R200="","",'[1]#export'!R200))</f>
        <v/>
      </c>
      <c r="U199" t="str">
        <f>IF('[1]#export'!A200="","",'[1]#fixed_data'!$B$4)</f>
        <v/>
      </c>
      <c r="V199" t="str">
        <f>IF('[1]#export'!A200="","",'[1]#fixed_data'!$B$5)</f>
        <v/>
      </c>
      <c r="W199" s="6" t="str">
        <f>IF('[1]#export'!A200="","",TEXT('[1]#fixed_data'!$B$7,"yyyy-mm-ddThh:mm:ssZ"))</f>
        <v/>
      </c>
      <c r="X199" t="str">
        <f>IF('[1]#export'!A200="","",'[1]#fixed_data'!$B$8)</f>
        <v/>
      </c>
    </row>
    <row r="200" spans="1:24">
      <c r="A200" t="str">
        <f>IF('[1]#export'!A201="","",IF('[1]#export'!B201="","",CONCATENATE('[1]#fixed_data'!$B$1&amp;'[1]#export'!B201)))</f>
        <v/>
      </c>
      <c r="B200" t="str">
        <f>IF('[1]#export'!A201="","",IF('[1]#export'!C201="","",'[1]#export'!C201))</f>
        <v/>
      </c>
      <c r="C200" t="str">
        <f>IF('[1]#export'!A201="","",IF('[1]#export'!D201="","",'[1]#export'!D201))</f>
        <v/>
      </c>
      <c r="D200" t="str">
        <f>IF('[1]#export'!A201="","",'[1]#fixed_data'!$B$2)</f>
        <v/>
      </c>
      <c r="E200" t="str">
        <f>IF('[1]#export'!A201="","",IF('[1]#export'!E201="","",'[1]#export'!E201))</f>
        <v/>
      </c>
      <c r="F200" t="str">
        <f>IF('[1]#export'!A201="","",IF('[1]#export'!F201="",'[1]#export'!E201,'[1]#export'!F201))</f>
        <v/>
      </c>
      <c r="G200" s="5" t="str">
        <f>IF('[1]#export'!A201="","",IF('[1]#export'!G201&lt;&gt;"",TEXT('[1]#export'!G201,"yyyy-mm-dd"),TEXT('[1]#export'!H201,"yyyy-mm-dd")))</f>
        <v/>
      </c>
      <c r="H200" s="5" t="str">
        <f>IF('[1]#export'!A201="","",IF('[1]#export'!H201="","",TEXT('[1]#export'!H201,"yyyy-mm-dd")))</f>
        <v/>
      </c>
      <c r="I200" s="5" t="str">
        <f>IF('[1]#export'!A201="","",IF('[1]#export'!I201="","",TEXT('[1]#export'!I201,"yyyy-mm-dd")))</f>
        <v/>
      </c>
      <c r="J200" t="str">
        <f>IF('[1]#export'!A201="","",IF('[1]#export'!J201="","",'[1]#export'!J201))</f>
        <v/>
      </c>
      <c r="K200" t="str">
        <f>IF('[1]#export'!A201="","",IF('[1]#export'!K201="King's College London","GB-EDU-133874",IF('[1]#export'!K201="South London and Maudsley NHS Foundation Trust","GB-NHS-RV5",IF('[1]#export'!K201="Bethlem Gallery Projects Ltd","GB-COH-08194872",IF(AND(M200="",N200=""),'[1]#fixed_data'!$B$3&amp;SUBSTITUTE(L200," ","-"),IF(M200="","GB-COH-"&amp;N200,IF(LEFT(M200,2)="SC","GB-SC-"&amp;M200,IF(AND(LEFT(M200,1)="1",LEN(M200)=6),"GB-NIC-"&amp;2,"GB-CHC-"&amp;M200))))))))</f>
        <v/>
      </c>
      <c r="L200" t="str">
        <f>IF('[1]#export'!A201="","",IF('[1]#export'!K201="","",'[1]#export'!K201))</f>
        <v/>
      </c>
      <c r="M200" t="str">
        <f>IF('[1]#export'!A201="","",IF('[1]#export'!L201="","",'[1]#export'!L201))</f>
        <v/>
      </c>
      <c r="N200" t="str">
        <f>IF('[1]#export'!A201="","",IF('[1]#export'!M201="","",TEXT('[1]#export'!M201,"00000000")))</f>
        <v/>
      </c>
      <c r="O200" t="str">
        <f>IF('[1]#export'!A201="","",IF('[1]#export'!N201="","",'[1]#export'!N201))</f>
        <v/>
      </c>
      <c r="P200" t="str">
        <f>IF('[1]#export'!A201="","",IF('[1]#export'!O201="","",'[1]#export'!O201))</f>
        <v/>
      </c>
      <c r="Q200" t="str">
        <f>IF('[1]#export'!A201="","",IF('[1]#export'!Q201="","",'[1]#export'!Q201))</f>
        <v/>
      </c>
      <c r="R200" t="str">
        <f>IF('[1]#export'!A201="","",IF('[1]#export'!P201="","",'[1]#export'!P201))</f>
        <v/>
      </c>
      <c r="S200" t="str">
        <f>IF('[1]#export'!A201="","",IF(LEFT('[1]#export'!P201,3)="E05","WD",IF(LEFT('[1]#export'!P201,3)="E09","LONB","")))</f>
        <v/>
      </c>
      <c r="T200" t="str">
        <f>IF('[1]#export'!A201="","",IF('[1]#export'!R201="","",'[1]#export'!R201))</f>
        <v/>
      </c>
      <c r="U200" t="str">
        <f>IF('[1]#export'!A201="","",'[1]#fixed_data'!$B$4)</f>
        <v/>
      </c>
      <c r="V200" t="str">
        <f>IF('[1]#export'!A201="","",'[1]#fixed_data'!$B$5)</f>
        <v/>
      </c>
      <c r="W200" s="6" t="str">
        <f>IF('[1]#export'!A201="","",TEXT('[1]#fixed_data'!$B$7,"yyyy-mm-ddThh:mm:ssZ"))</f>
        <v/>
      </c>
      <c r="X200" t="str">
        <f>IF('[1]#export'!A201="","",'[1]#fixed_data'!$B$8)</f>
        <v/>
      </c>
    </row>
    <row r="201" spans="1:24">
      <c r="A201" t="str">
        <f>IF('[1]#export'!A202="","",IF('[1]#export'!B202="","",CONCATENATE('[1]#fixed_data'!$B$1&amp;'[1]#export'!B202)))</f>
        <v/>
      </c>
      <c r="B201" t="str">
        <f>IF('[1]#export'!A202="","",IF('[1]#export'!C202="","",'[1]#export'!C202))</f>
        <v/>
      </c>
      <c r="C201" t="str">
        <f>IF('[1]#export'!A202="","",IF('[1]#export'!D202="","",'[1]#export'!D202))</f>
        <v/>
      </c>
      <c r="D201" t="str">
        <f>IF('[1]#export'!A202="","",'[1]#fixed_data'!$B$2)</f>
        <v/>
      </c>
      <c r="E201" t="str">
        <f>IF('[1]#export'!A202="","",IF('[1]#export'!E202="","",'[1]#export'!E202))</f>
        <v/>
      </c>
      <c r="F201" t="str">
        <f>IF('[1]#export'!A202="","",IF('[1]#export'!F202="",'[1]#export'!E202,'[1]#export'!F202))</f>
        <v/>
      </c>
      <c r="G201" s="5" t="str">
        <f>IF('[1]#export'!A202="","",IF('[1]#export'!G202&lt;&gt;"",TEXT('[1]#export'!G202,"yyyy-mm-dd"),TEXT('[1]#export'!H202,"yyyy-mm-dd")))</f>
        <v/>
      </c>
      <c r="H201" s="5" t="str">
        <f>IF('[1]#export'!A202="","",IF('[1]#export'!H202="","",TEXT('[1]#export'!H202,"yyyy-mm-dd")))</f>
        <v/>
      </c>
      <c r="I201" s="5" t="str">
        <f>IF('[1]#export'!A202="","",IF('[1]#export'!I202="","",TEXT('[1]#export'!I202,"yyyy-mm-dd")))</f>
        <v/>
      </c>
      <c r="J201" t="str">
        <f>IF('[1]#export'!A202="","",IF('[1]#export'!J202="","",'[1]#export'!J202))</f>
        <v/>
      </c>
      <c r="K201" t="str">
        <f>IF('[1]#export'!A202="","",IF('[1]#export'!K202="King's College London","GB-EDU-133874",IF('[1]#export'!K202="South London and Maudsley NHS Foundation Trust","GB-NHS-RV5",IF('[1]#export'!K202="Bethlem Gallery Projects Ltd","GB-COH-08194872",IF(AND(M201="",N201=""),'[1]#fixed_data'!$B$3&amp;SUBSTITUTE(L201," ","-"),IF(M201="","GB-COH-"&amp;N201,IF(LEFT(M201,2)="SC","GB-SC-"&amp;M201,IF(AND(LEFT(M201,1)="1",LEN(M201)=6),"GB-NIC-"&amp;2,"GB-CHC-"&amp;M201))))))))</f>
        <v/>
      </c>
      <c r="L201" t="str">
        <f>IF('[1]#export'!A202="","",IF('[1]#export'!K202="","",'[1]#export'!K202))</f>
        <v/>
      </c>
      <c r="M201" t="str">
        <f>IF('[1]#export'!A202="","",IF('[1]#export'!L202="","",'[1]#export'!L202))</f>
        <v/>
      </c>
      <c r="N201" t="str">
        <f>IF('[1]#export'!A202="","",IF('[1]#export'!M202="","",TEXT('[1]#export'!M202,"00000000")))</f>
        <v/>
      </c>
      <c r="O201" t="str">
        <f>IF('[1]#export'!A202="","",IF('[1]#export'!N202="","",'[1]#export'!N202))</f>
        <v/>
      </c>
      <c r="P201" t="str">
        <f>IF('[1]#export'!A202="","",IF('[1]#export'!O202="","",'[1]#export'!O202))</f>
        <v/>
      </c>
      <c r="Q201" t="str">
        <f>IF('[1]#export'!A202="","",IF('[1]#export'!Q202="","",'[1]#export'!Q202))</f>
        <v/>
      </c>
      <c r="R201" t="str">
        <f>IF('[1]#export'!A202="","",IF('[1]#export'!P202="","",'[1]#export'!P202))</f>
        <v/>
      </c>
      <c r="S201" t="str">
        <f>IF('[1]#export'!A202="","",IF(LEFT('[1]#export'!P202,3)="E05","WD",IF(LEFT('[1]#export'!P202,3)="E09","LONB","")))</f>
        <v/>
      </c>
      <c r="T201" t="str">
        <f>IF('[1]#export'!A202="","",IF('[1]#export'!R202="","",'[1]#export'!R202))</f>
        <v/>
      </c>
      <c r="U201" t="str">
        <f>IF('[1]#export'!A202="","",'[1]#fixed_data'!$B$4)</f>
        <v/>
      </c>
      <c r="V201" t="str">
        <f>IF('[1]#export'!A202="","",'[1]#fixed_data'!$B$5)</f>
        <v/>
      </c>
      <c r="W201" s="6" t="str">
        <f>IF('[1]#export'!A202="","",TEXT('[1]#fixed_data'!$B$7,"yyyy-mm-ddThh:mm:ssZ"))</f>
        <v/>
      </c>
      <c r="X201" t="str">
        <f>IF('[1]#export'!A202="","",'[1]#fixed_data'!$B$8)</f>
        <v/>
      </c>
    </row>
    <row r="202" spans="1:24">
      <c r="A202" t="str">
        <f>IF('[1]#export'!A203="","",IF('[1]#export'!B203="","",CONCATENATE('[1]#fixed_data'!$B$1&amp;'[1]#export'!B203)))</f>
        <v/>
      </c>
      <c r="B202" t="str">
        <f>IF('[1]#export'!A203="","",IF('[1]#export'!C203="","",'[1]#export'!C203))</f>
        <v/>
      </c>
      <c r="C202" t="str">
        <f>IF('[1]#export'!A203="","",IF('[1]#export'!D203="","",'[1]#export'!D203))</f>
        <v/>
      </c>
      <c r="D202" t="str">
        <f>IF('[1]#export'!A203="","",'[1]#fixed_data'!$B$2)</f>
        <v/>
      </c>
      <c r="E202" t="str">
        <f>IF('[1]#export'!A203="","",IF('[1]#export'!E203="","",'[1]#export'!E203))</f>
        <v/>
      </c>
      <c r="F202" t="str">
        <f>IF('[1]#export'!A203="","",IF('[1]#export'!F203="",'[1]#export'!E203,'[1]#export'!F203))</f>
        <v/>
      </c>
      <c r="G202" s="5" t="str">
        <f>IF('[1]#export'!A203="","",IF('[1]#export'!G203&lt;&gt;"",TEXT('[1]#export'!G203,"yyyy-mm-dd"),TEXT('[1]#export'!H203,"yyyy-mm-dd")))</f>
        <v/>
      </c>
      <c r="H202" s="5" t="str">
        <f>IF('[1]#export'!A203="","",IF('[1]#export'!H203="","",TEXT('[1]#export'!H203,"yyyy-mm-dd")))</f>
        <v/>
      </c>
      <c r="I202" s="5" t="str">
        <f>IF('[1]#export'!A203="","",IF('[1]#export'!I203="","",TEXT('[1]#export'!I203,"yyyy-mm-dd")))</f>
        <v/>
      </c>
      <c r="J202" t="str">
        <f>IF('[1]#export'!A203="","",IF('[1]#export'!J203="","",'[1]#export'!J203))</f>
        <v/>
      </c>
      <c r="K202" t="str">
        <f>IF('[1]#export'!A203="","",IF('[1]#export'!K203="King's College London","GB-EDU-133874",IF('[1]#export'!K203="South London and Maudsley NHS Foundation Trust","GB-NHS-RV5",IF('[1]#export'!K203="Bethlem Gallery Projects Ltd","GB-COH-08194872",IF(AND(M202="",N202=""),'[1]#fixed_data'!$B$3&amp;SUBSTITUTE(L202," ","-"),IF(M202="","GB-COH-"&amp;N202,IF(LEFT(M202,2)="SC","GB-SC-"&amp;M202,IF(AND(LEFT(M202,1)="1",LEN(M202)=6),"GB-NIC-"&amp;2,"GB-CHC-"&amp;M202))))))))</f>
        <v/>
      </c>
      <c r="L202" t="str">
        <f>IF('[1]#export'!A203="","",IF('[1]#export'!K203="","",'[1]#export'!K203))</f>
        <v/>
      </c>
      <c r="M202" t="str">
        <f>IF('[1]#export'!A203="","",IF('[1]#export'!L203="","",'[1]#export'!L203))</f>
        <v/>
      </c>
      <c r="N202" t="str">
        <f>IF('[1]#export'!A203="","",IF('[1]#export'!M203="","",TEXT('[1]#export'!M203,"00000000")))</f>
        <v/>
      </c>
      <c r="O202" t="str">
        <f>IF('[1]#export'!A203="","",IF('[1]#export'!N203="","",'[1]#export'!N203))</f>
        <v/>
      </c>
      <c r="P202" t="str">
        <f>IF('[1]#export'!A203="","",IF('[1]#export'!O203="","",'[1]#export'!O203))</f>
        <v/>
      </c>
      <c r="Q202" t="str">
        <f>IF('[1]#export'!A203="","",IF('[1]#export'!Q203="","",'[1]#export'!Q203))</f>
        <v/>
      </c>
      <c r="R202" t="str">
        <f>IF('[1]#export'!A203="","",IF('[1]#export'!P203="","",'[1]#export'!P203))</f>
        <v/>
      </c>
      <c r="S202" t="str">
        <f>IF('[1]#export'!A203="","",IF(LEFT('[1]#export'!P203,3)="E05","WD",IF(LEFT('[1]#export'!P203,3)="E09","LONB","")))</f>
        <v/>
      </c>
      <c r="T202" t="str">
        <f>IF('[1]#export'!A203="","",IF('[1]#export'!R203="","",'[1]#export'!R203))</f>
        <v/>
      </c>
      <c r="U202" t="str">
        <f>IF('[1]#export'!A203="","",'[1]#fixed_data'!$B$4)</f>
        <v/>
      </c>
      <c r="V202" t="str">
        <f>IF('[1]#export'!A203="","",'[1]#fixed_data'!$B$5)</f>
        <v/>
      </c>
      <c r="W202" s="6" t="str">
        <f>IF('[1]#export'!A203="","",TEXT('[1]#fixed_data'!$B$7,"yyyy-mm-ddThh:mm:ssZ"))</f>
        <v/>
      </c>
      <c r="X202" t="str">
        <f>IF('[1]#export'!A203="","",'[1]#fixed_data'!$B$8)</f>
        <v/>
      </c>
    </row>
    <row r="203" spans="1:24">
      <c r="A203" t="str">
        <f>IF('[1]#export'!A204="","",IF('[1]#export'!B204="","",CONCATENATE('[1]#fixed_data'!$B$1&amp;'[1]#export'!B204)))</f>
        <v/>
      </c>
      <c r="B203" t="str">
        <f>IF('[1]#export'!A204="","",IF('[1]#export'!C204="","",'[1]#export'!C204))</f>
        <v/>
      </c>
      <c r="C203" t="str">
        <f>IF('[1]#export'!A204="","",IF('[1]#export'!D204="","",'[1]#export'!D204))</f>
        <v/>
      </c>
      <c r="D203" t="str">
        <f>IF('[1]#export'!A204="","",'[1]#fixed_data'!$B$2)</f>
        <v/>
      </c>
      <c r="E203" t="str">
        <f>IF('[1]#export'!A204="","",IF('[1]#export'!E204="","",'[1]#export'!E204))</f>
        <v/>
      </c>
      <c r="F203" t="str">
        <f>IF('[1]#export'!A204="","",IF('[1]#export'!F204="",'[1]#export'!E204,'[1]#export'!F204))</f>
        <v/>
      </c>
      <c r="G203" s="5" t="str">
        <f>IF('[1]#export'!A204="","",IF('[1]#export'!G204&lt;&gt;"",TEXT('[1]#export'!G204,"yyyy-mm-dd"),TEXT('[1]#export'!H204,"yyyy-mm-dd")))</f>
        <v/>
      </c>
      <c r="H203" s="5" t="str">
        <f>IF('[1]#export'!A204="","",IF('[1]#export'!H204="","",TEXT('[1]#export'!H204,"yyyy-mm-dd")))</f>
        <v/>
      </c>
      <c r="I203" s="5" t="str">
        <f>IF('[1]#export'!A204="","",IF('[1]#export'!I204="","",TEXT('[1]#export'!I204,"yyyy-mm-dd")))</f>
        <v/>
      </c>
      <c r="J203" t="str">
        <f>IF('[1]#export'!A204="","",IF('[1]#export'!J204="","",'[1]#export'!J204))</f>
        <v/>
      </c>
      <c r="K203" t="str">
        <f>IF('[1]#export'!A204="","",IF('[1]#export'!K204="King's College London","GB-EDU-133874",IF('[1]#export'!K204="South London and Maudsley NHS Foundation Trust","GB-NHS-RV5",IF('[1]#export'!K204="Bethlem Gallery Projects Ltd","GB-COH-08194872",IF(AND(M203="",N203=""),'[1]#fixed_data'!$B$3&amp;SUBSTITUTE(L203," ","-"),IF(M203="","GB-COH-"&amp;N203,IF(LEFT(M203,2)="SC","GB-SC-"&amp;M203,IF(AND(LEFT(M203,1)="1",LEN(M203)=6),"GB-NIC-"&amp;2,"GB-CHC-"&amp;M203))))))))</f>
        <v/>
      </c>
      <c r="L203" t="str">
        <f>IF('[1]#export'!A204="","",IF('[1]#export'!K204="","",'[1]#export'!K204))</f>
        <v/>
      </c>
      <c r="M203" t="str">
        <f>IF('[1]#export'!A204="","",IF('[1]#export'!L204="","",'[1]#export'!L204))</f>
        <v/>
      </c>
      <c r="N203" t="str">
        <f>IF('[1]#export'!A204="","",IF('[1]#export'!M204="","",TEXT('[1]#export'!M204,"00000000")))</f>
        <v/>
      </c>
      <c r="O203" t="str">
        <f>IF('[1]#export'!A204="","",IF('[1]#export'!N204="","",'[1]#export'!N204))</f>
        <v/>
      </c>
      <c r="P203" t="str">
        <f>IF('[1]#export'!A204="","",IF('[1]#export'!O204="","",'[1]#export'!O204))</f>
        <v/>
      </c>
      <c r="Q203" t="str">
        <f>IF('[1]#export'!A204="","",IF('[1]#export'!Q204="","",'[1]#export'!Q204))</f>
        <v/>
      </c>
      <c r="R203" t="str">
        <f>IF('[1]#export'!A204="","",IF('[1]#export'!P204="","",'[1]#export'!P204))</f>
        <v/>
      </c>
      <c r="S203" t="str">
        <f>IF('[1]#export'!A204="","",IF(LEFT('[1]#export'!P204,3)="E05","WD",IF(LEFT('[1]#export'!P204,3)="E09","LONB","")))</f>
        <v/>
      </c>
      <c r="T203" t="str">
        <f>IF('[1]#export'!A204="","",IF('[1]#export'!R204="","",'[1]#export'!R204))</f>
        <v/>
      </c>
      <c r="U203" t="str">
        <f>IF('[1]#export'!A204="","",'[1]#fixed_data'!$B$4)</f>
        <v/>
      </c>
      <c r="V203" t="str">
        <f>IF('[1]#export'!A204="","",'[1]#fixed_data'!$B$5)</f>
        <v/>
      </c>
      <c r="W203" s="6" t="str">
        <f>IF('[1]#export'!A204="","",TEXT('[1]#fixed_data'!$B$7,"yyyy-mm-ddThh:mm:ssZ"))</f>
        <v/>
      </c>
      <c r="X203" t="str">
        <f>IF('[1]#export'!A204="","",'[1]#fixed_data'!$B$8)</f>
        <v/>
      </c>
    </row>
    <row r="204" spans="1:24">
      <c r="A204" t="str">
        <f>IF('[1]#export'!A205="","",IF('[1]#export'!B205="","",CONCATENATE('[1]#fixed_data'!$B$1&amp;'[1]#export'!B205)))</f>
        <v/>
      </c>
      <c r="B204" t="str">
        <f>IF('[1]#export'!A205="","",IF('[1]#export'!C205="","",'[1]#export'!C205))</f>
        <v/>
      </c>
      <c r="C204" t="str">
        <f>IF('[1]#export'!A205="","",IF('[1]#export'!D205="","",'[1]#export'!D205))</f>
        <v/>
      </c>
      <c r="D204" t="str">
        <f>IF('[1]#export'!A205="","",'[1]#fixed_data'!$B$2)</f>
        <v/>
      </c>
      <c r="E204" t="str">
        <f>IF('[1]#export'!A205="","",IF('[1]#export'!E205="","",'[1]#export'!E205))</f>
        <v/>
      </c>
      <c r="F204" t="str">
        <f>IF('[1]#export'!A205="","",IF('[1]#export'!F205="",'[1]#export'!E205,'[1]#export'!F205))</f>
        <v/>
      </c>
      <c r="G204" s="5" t="str">
        <f>IF('[1]#export'!A205="","",IF('[1]#export'!G205&lt;&gt;"",TEXT('[1]#export'!G205,"yyyy-mm-dd"),TEXT('[1]#export'!H205,"yyyy-mm-dd")))</f>
        <v/>
      </c>
      <c r="H204" s="5" t="str">
        <f>IF('[1]#export'!A205="","",IF('[1]#export'!H205="","",TEXT('[1]#export'!H205,"yyyy-mm-dd")))</f>
        <v/>
      </c>
      <c r="I204" s="5" t="str">
        <f>IF('[1]#export'!A205="","",IF('[1]#export'!I205="","",TEXT('[1]#export'!I205,"yyyy-mm-dd")))</f>
        <v/>
      </c>
      <c r="J204" t="str">
        <f>IF('[1]#export'!A205="","",IF('[1]#export'!J205="","",'[1]#export'!J205))</f>
        <v/>
      </c>
      <c r="K204" t="str">
        <f>IF('[1]#export'!A205="","",IF('[1]#export'!K205="King's College London","GB-EDU-133874",IF('[1]#export'!K205="South London and Maudsley NHS Foundation Trust","GB-NHS-RV5",IF('[1]#export'!K205="Bethlem Gallery Projects Ltd","GB-COH-08194872",IF(AND(M204="",N204=""),'[1]#fixed_data'!$B$3&amp;SUBSTITUTE(L204," ","-"),IF(M204="","GB-COH-"&amp;N204,IF(LEFT(M204,2)="SC","GB-SC-"&amp;M204,IF(AND(LEFT(M204,1)="1",LEN(M204)=6),"GB-NIC-"&amp;2,"GB-CHC-"&amp;M204))))))))</f>
        <v/>
      </c>
      <c r="L204" t="str">
        <f>IF('[1]#export'!A205="","",IF('[1]#export'!K205="","",'[1]#export'!K205))</f>
        <v/>
      </c>
      <c r="M204" t="str">
        <f>IF('[1]#export'!A205="","",IF('[1]#export'!L205="","",'[1]#export'!L205))</f>
        <v/>
      </c>
      <c r="N204" t="str">
        <f>IF('[1]#export'!A205="","",IF('[1]#export'!M205="","",TEXT('[1]#export'!M205,"00000000")))</f>
        <v/>
      </c>
      <c r="O204" t="str">
        <f>IF('[1]#export'!A205="","",IF('[1]#export'!N205="","",'[1]#export'!N205))</f>
        <v/>
      </c>
      <c r="P204" t="str">
        <f>IF('[1]#export'!A205="","",IF('[1]#export'!O205="","",'[1]#export'!O205))</f>
        <v/>
      </c>
      <c r="Q204" t="str">
        <f>IF('[1]#export'!A205="","",IF('[1]#export'!Q205="","",'[1]#export'!Q205))</f>
        <v/>
      </c>
      <c r="R204" t="str">
        <f>IF('[1]#export'!A205="","",IF('[1]#export'!P205="","",'[1]#export'!P205))</f>
        <v/>
      </c>
      <c r="S204" t="str">
        <f>IF('[1]#export'!A205="","",IF(LEFT('[1]#export'!P205,3)="E05","WD",IF(LEFT('[1]#export'!P205,3)="E09","LONB","")))</f>
        <v/>
      </c>
      <c r="T204" t="str">
        <f>IF('[1]#export'!A205="","",IF('[1]#export'!R205="","",'[1]#export'!R205))</f>
        <v/>
      </c>
      <c r="U204" t="str">
        <f>IF('[1]#export'!A205="","",'[1]#fixed_data'!$B$4)</f>
        <v/>
      </c>
      <c r="V204" t="str">
        <f>IF('[1]#export'!A205="","",'[1]#fixed_data'!$B$5)</f>
        <v/>
      </c>
      <c r="W204" s="6" t="str">
        <f>IF('[1]#export'!A205="","",TEXT('[1]#fixed_data'!$B$7,"yyyy-mm-ddThh:mm:ssZ"))</f>
        <v/>
      </c>
      <c r="X204" t="str">
        <f>IF('[1]#export'!A205="","",'[1]#fixed_data'!$B$8)</f>
        <v/>
      </c>
    </row>
    <row r="205" spans="1:24">
      <c r="A205" t="str">
        <f>IF('[1]#export'!A206="","",IF('[1]#export'!B206="","",CONCATENATE('[1]#fixed_data'!$B$1&amp;'[1]#export'!B206)))</f>
        <v/>
      </c>
      <c r="B205" t="str">
        <f>IF('[1]#export'!A206="","",IF('[1]#export'!C206="","",'[1]#export'!C206))</f>
        <v/>
      </c>
      <c r="C205" t="str">
        <f>IF('[1]#export'!A206="","",IF('[1]#export'!D206="","",'[1]#export'!D206))</f>
        <v/>
      </c>
      <c r="D205" t="str">
        <f>IF('[1]#export'!A206="","",'[1]#fixed_data'!$B$2)</f>
        <v/>
      </c>
      <c r="E205" t="str">
        <f>IF('[1]#export'!A206="","",IF('[1]#export'!E206="","",'[1]#export'!E206))</f>
        <v/>
      </c>
      <c r="F205" t="str">
        <f>IF('[1]#export'!A206="","",IF('[1]#export'!F206="",'[1]#export'!E206,'[1]#export'!F206))</f>
        <v/>
      </c>
      <c r="G205" s="5" t="str">
        <f>IF('[1]#export'!A206="","",IF('[1]#export'!G206&lt;&gt;"",TEXT('[1]#export'!G206,"yyyy-mm-dd"),TEXT('[1]#export'!H206,"yyyy-mm-dd")))</f>
        <v/>
      </c>
      <c r="H205" s="5" t="str">
        <f>IF('[1]#export'!A206="","",IF('[1]#export'!H206="","",TEXT('[1]#export'!H206,"yyyy-mm-dd")))</f>
        <v/>
      </c>
      <c r="I205" s="5" t="str">
        <f>IF('[1]#export'!A206="","",IF('[1]#export'!I206="","",TEXT('[1]#export'!I206,"yyyy-mm-dd")))</f>
        <v/>
      </c>
      <c r="J205" t="str">
        <f>IF('[1]#export'!A206="","",IF('[1]#export'!J206="","",'[1]#export'!J206))</f>
        <v/>
      </c>
      <c r="K205" t="str">
        <f>IF('[1]#export'!A206="","",IF('[1]#export'!K206="King's College London","GB-EDU-133874",IF('[1]#export'!K206="South London and Maudsley NHS Foundation Trust","GB-NHS-RV5",IF('[1]#export'!K206="Bethlem Gallery Projects Ltd","GB-COH-08194872",IF(AND(M205="",N205=""),'[1]#fixed_data'!$B$3&amp;SUBSTITUTE(L205," ","-"),IF(M205="","GB-COH-"&amp;N205,IF(LEFT(M205,2)="SC","GB-SC-"&amp;M205,IF(AND(LEFT(M205,1)="1",LEN(M205)=6),"GB-NIC-"&amp;2,"GB-CHC-"&amp;M205))))))))</f>
        <v/>
      </c>
      <c r="L205" t="str">
        <f>IF('[1]#export'!A206="","",IF('[1]#export'!K206="","",'[1]#export'!K206))</f>
        <v/>
      </c>
      <c r="M205" t="str">
        <f>IF('[1]#export'!A206="","",IF('[1]#export'!L206="","",'[1]#export'!L206))</f>
        <v/>
      </c>
      <c r="N205" t="str">
        <f>IF('[1]#export'!A206="","",IF('[1]#export'!M206="","",TEXT('[1]#export'!M206,"00000000")))</f>
        <v/>
      </c>
      <c r="O205" t="str">
        <f>IF('[1]#export'!A206="","",IF('[1]#export'!N206="","",'[1]#export'!N206))</f>
        <v/>
      </c>
      <c r="P205" t="str">
        <f>IF('[1]#export'!A206="","",IF('[1]#export'!O206="","",'[1]#export'!O206))</f>
        <v/>
      </c>
      <c r="Q205" t="str">
        <f>IF('[1]#export'!A206="","",IF('[1]#export'!Q206="","",'[1]#export'!Q206))</f>
        <v/>
      </c>
      <c r="R205" t="str">
        <f>IF('[1]#export'!A206="","",IF('[1]#export'!P206="","",'[1]#export'!P206))</f>
        <v/>
      </c>
      <c r="S205" t="str">
        <f>IF('[1]#export'!A206="","",IF(LEFT('[1]#export'!P206,3)="E05","WD",IF(LEFT('[1]#export'!P206,3)="E09","LONB","")))</f>
        <v/>
      </c>
      <c r="T205" t="str">
        <f>IF('[1]#export'!A206="","",IF('[1]#export'!R206="","",'[1]#export'!R206))</f>
        <v/>
      </c>
      <c r="U205" t="str">
        <f>IF('[1]#export'!A206="","",'[1]#fixed_data'!$B$4)</f>
        <v/>
      </c>
      <c r="V205" t="str">
        <f>IF('[1]#export'!A206="","",'[1]#fixed_data'!$B$5)</f>
        <v/>
      </c>
      <c r="W205" s="6" t="str">
        <f>IF('[1]#export'!A206="","",TEXT('[1]#fixed_data'!$B$7,"yyyy-mm-ddThh:mm:ssZ"))</f>
        <v/>
      </c>
      <c r="X205" t="str">
        <f>IF('[1]#export'!A206="","",'[1]#fixed_data'!$B$8)</f>
        <v/>
      </c>
    </row>
    <row r="206" spans="1:24">
      <c r="A206" t="str">
        <f>IF('[1]#export'!A207="","",IF('[1]#export'!B207="","",CONCATENATE('[1]#fixed_data'!$B$1&amp;'[1]#export'!B207)))</f>
        <v/>
      </c>
      <c r="B206" t="str">
        <f>IF('[1]#export'!A207="","",IF('[1]#export'!C207="","",'[1]#export'!C207))</f>
        <v/>
      </c>
      <c r="C206" t="str">
        <f>IF('[1]#export'!A207="","",IF('[1]#export'!D207="","",'[1]#export'!D207))</f>
        <v/>
      </c>
      <c r="D206" t="str">
        <f>IF('[1]#export'!A207="","",'[1]#fixed_data'!$B$2)</f>
        <v/>
      </c>
      <c r="E206" t="str">
        <f>IF('[1]#export'!A207="","",IF('[1]#export'!E207="","",'[1]#export'!E207))</f>
        <v/>
      </c>
      <c r="F206" t="str">
        <f>IF('[1]#export'!A207="","",IF('[1]#export'!F207="",'[1]#export'!E207,'[1]#export'!F207))</f>
        <v/>
      </c>
      <c r="G206" s="5" t="str">
        <f>IF('[1]#export'!A207="","",IF('[1]#export'!G207&lt;&gt;"",TEXT('[1]#export'!G207,"yyyy-mm-dd"),TEXT('[1]#export'!H207,"yyyy-mm-dd")))</f>
        <v/>
      </c>
      <c r="H206" s="5" t="str">
        <f>IF('[1]#export'!A207="","",IF('[1]#export'!H207="","",TEXT('[1]#export'!H207,"yyyy-mm-dd")))</f>
        <v/>
      </c>
      <c r="I206" s="5" t="str">
        <f>IF('[1]#export'!A207="","",IF('[1]#export'!I207="","",TEXT('[1]#export'!I207,"yyyy-mm-dd")))</f>
        <v/>
      </c>
      <c r="J206" t="str">
        <f>IF('[1]#export'!A207="","",IF('[1]#export'!J207="","",'[1]#export'!J207))</f>
        <v/>
      </c>
      <c r="K206" t="str">
        <f>IF('[1]#export'!A207="","",IF('[1]#export'!K207="King's College London","GB-EDU-133874",IF('[1]#export'!K207="South London and Maudsley NHS Foundation Trust","GB-NHS-RV5",IF('[1]#export'!K207="Bethlem Gallery Projects Ltd","GB-COH-08194872",IF(AND(M206="",N206=""),'[1]#fixed_data'!$B$3&amp;SUBSTITUTE(L206," ","-"),IF(M206="","GB-COH-"&amp;N206,IF(LEFT(M206,2)="SC","GB-SC-"&amp;M206,IF(AND(LEFT(M206,1)="1",LEN(M206)=6),"GB-NIC-"&amp;2,"GB-CHC-"&amp;M206))))))))</f>
        <v/>
      </c>
      <c r="L206" t="str">
        <f>IF('[1]#export'!A207="","",IF('[1]#export'!K207="","",'[1]#export'!K207))</f>
        <v/>
      </c>
      <c r="M206" t="str">
        <f>IF('[1]#export'!A207="","",IF('[1]#export'!L207="","",'[1]#export'!L207))</f>
        <v/>
      </c>
      <c r="N206" t="str">
        <f>IF('[1]#export'!A207="","",IF('[1]#export'!M207="","",TEXT('[1]#export'!M207,"00000000")))</f>
        <v/>
      </c>
      <c r="O206" t="str">
        <f>IF('[1]#export'!A207="","",IF('[1]#export'!N207="","",'[1]#export'!N207))</f>
        <v/>
      </c>
      <c r="P206" t="str">
        <f>IF('[1]#export'!A207="","",IF('[1]#export'!O207="","",'[1]#export'!O207))</f>
        <v/>
      </c>
      <c r="Q206" t="str">
        <f>IF('[1]#export'!A207="","",IF('[1]#export'!Q207="","",'[1]#export'!Q207))</f>
        <v/>
      </c>
      <c r="R206" t="str">
        <f>IF('[1]#export'!A207="","",IF('[1]#export'!P207="","",'[1]#export'!P207))</f>
        <v/>
      </c>
      <c r="S206" t="str">
        <f>IF('[1]#export'!A207="","",IF(LEFT('[1]#export'!P207,3)="E05","WD",IF(LEFT('[1]#export'!P207,3)="E09","LONB","")))</f>
        <v/>
      </c>
      <c r="T206" t="str">
        <f>IF('[1]#export'!A207="","",IF('[1]#export'!R207="","",'[1]#export'!R207))</f>
        <v/>
      </c>
      <c r="U206" t="str">
        <f>IF('[1]#export'!A207="","",'[1]#fixed_data'!$B$4)</f>
        <v/>
      </c>
      <c r="V206" t="str">
        <f>IF('[1]#export'!A207="","",'[1]#fixed_data'!$B$5)</f>
        <v/>
      </c>
      <c r="W206" s="6" t="str">
        <f>IF('[1]#export'!A207="","",TEXT('[1]#fixed_data'!$B$7,"yyyy-mm-ddThh:mm:ssZ"))</f>
        <v/>
      </c>
      <c r="X206" t="str">
        <f>IF('[1]#export'!A207="","",'[1]#fixed_data'!$B$8)</f>
        <v/>
      </c>
    </row>
    <row r="207" spans="1:24">
      <c r="A207" t="str">
        <f>IF('[1]#export'!A208="","",IF('[1]#export'!B208="","",CONCATENATE('[1]#fixed_data'!$B$1&amp;'[1]#export'!B208)))</f>
        <v/>
      </c>
      <c r="B207" t="str">
        <f>IF('[1]#export'!A208="","",IF('[1]#export'!C208="","",'[1]#export'!C208))</f>
        <v/>
      </c>
      <c r="C207" t="str">
        <f>IF('[1]#export'!A208="","",IF('[1]#export'!D208="","",'[1]#export'!D208))</f>
        <v/>
      </c>
      <c r="D207" t="str">
        <f>IF('[1]#export'!A208="","",'[1]#fixed_data'!$B$2)</f>
        <v/>
      </c>
      <c r="E207" t="str">
        <f>IF('[1]#export'!A208="","",IF('[1]#export'!E208="","",'[1]#export'!E208))</f>
        <v/>
      </c>
      <c r="F207" t="str">
        <f>IF('[1]#export'!A208="","",IF('[1]#export'!F208="",'[1]#export'!E208,'[1]#export'!F208))</f>
        <v/>
      </c>
      <c r="G207" s="5" t="str">
        <f>IF('[1]#export'!A208="","",IF('[1]#export'!G208&lt;&gt;"",TEXT('[1]#export'!G208,"yyyy-mm-dd"),TEXT('[1]#export'!H208,"yyyy-mm-dd")))</f>
        <v/>
      </c>
      <c r="H207" s="5" t="str">
        <f>IF('[1]#export'!A208="","",IF('[1]#export'!H208="","",TEXT('[1]#export'!H208,"yyyy-mm-dd")))</f>
        <v/>
      </c>
      <c r="I207" s="5" t="str">
        <f>IF('[1]#export'!A208="","",IF('[1]#export'!I208="","",TEXT('[1]#export'!I208,"yyyy-mm-dd")))</f>
        <v/>
      </c>
      <c r="J207" t="str">
        <f>IF('[1]#export'!A208="","",IF('[1]#export'!J208="","",'[1]#export'!J208))</f>
        <v/>
      </c>
      <c r="K207" t="str">
        <f>IF('[1]#export'!A208="","",IF('[1]#export'!K208="King's College London","GB-EDU-133874",IF('[1]#export'!K208="South London and Maudsley NHS Foundation Trust","GB-NHS-RV5",IF('[1]#export'!K208="Bethlem Gallery Projects Ltd","GB-COH-08194872",IF(AND(M207="",N207=""),'[1]#fixed_data'!$B$3&amp;SUBSTITUTE(L207," ","-"),IF(M207="","GB-COH-"&amp;N207,IF(LEFT(M207,2)="SC","GB-SC-"&amp;M207,IF(AND(LEFT(M207,1)="1",LEN(M207)=6),"GB-NIC-"&amp;2,"GB-CHC-"&amp;M207))))))))</f>
        <v/>
      </c>
      <c r="L207" t="str">
        <f>IF('[1]#export'!A208="","",IF('[1]#export'!K208="","",'[1]#export'!K208))</f>
        <v/>
      </c>
      <c r="M207" t="str">
        <f>IF('[1]#export'!A208="","",IF('[1]#export'!L208="","",'[1]#export'!L208))</f>
        <v/>
      </c>
      <c r="N207" t="str">
        <f>IF('[1]#export'!A208="","",IF('[1]#export'!M208="","",TEXT('[1]#export'!M208,"00000000")))</f>
        <v/>
      </c>
      <c r="O207" t="str">
        <f>IF('[1]#export'!A208="","",IF('[1]#export'!N208="","",'[1]#export'!N208))</f>
        <v/>
      </c>
      <c r="P207" t="str">
        <f>IF('[1]#export'!A208="","",IF('[1]#export'!O208="","",'[1]#export'!O208))</f>
        <v/>
      </c>
      <c r="Q207" t="str">
        <f>IF('[1]#export'!A208="","",IF('[1]#export'!Q208="","",'[1]#export'!Q208))</f>
        <v/>
      </c>
      <c r="R207" t="str">
        <f>IF('[1]#export'!A208="","",IF('[1]#export'!P208="","",'[1]#export'!P208))</f>
        <v/>
      </c>
      <c r="S207" t="str">
        <f>IF('[1]#export'!A208="","",IF(LEFT('[1]#export'!P208,3)="E05","WD",IF(LEFT('[1]#export'!P208,3)="E09","LONB","")))</f>
        <v/>
      </c>
      <c r="T207" t="str">
        <f>IF('[1]#export'!A208="","",IF('[1]#export'!R208="","",'[1]#export'!R208))</f>
        <v/>
      </c>
      <c r="U207" t="str">
        <f>IF('[1]#export'!A208="","",'[1]#fixed_data'!$B$4)</f>
        <v/>
      </c>
      <c r="V207" t="str">
        <f>IF('[1]#export'!A208="","",'[1]#fixed_data'!$B$5)</f>
        <v/>
      </c>
      <c r="W207" s="6" t="str">
        <f>IF('[1]#export'!A208="","",TEXT('[1]#fixed_data'!$B$7,"yyyy-mm-ddThh:mm:ssZ"))</f>
        <v/>
      </c>
      <c r="X207" t="str">
        <f>IF('[1]#export'!A208="","",'[1]#fixed_data'!$B$8)</f>
        <v/>
      </c>
    </row>
    <row r="208" spans="1:24">
      <c r="A208" t="str">
        <f>IF('[1]#export'!A209="","",IF('[1]#export'!B209="","",CONCATENATE('[1]#fixed_data'!$B$1&amp;'[1]#export'!B209)))</f>
        <v/>
      </c>
      <c r="B208" t="str">
        <f>IF('[1]#export'!A209="","",IF('[1]#export'!C209="","",'[1]#export'!C209))</f>
        <v/>
      </c>
      <c r="C208" t="str">
        <f>IF('[1]#export'!A209="","",IF('[1]#export'!D209="","",'[1]#export'!D209))</f>
        <v/>
      </c>
      <c r="D208" t="str">
        <f>IF('[1]#export'!A209="","",'[1]#fixed_data'!$B$2)</f>
        <v/>
      </c>
      <c r="E208" t="str">
        <f>IF('[1]#export'!A209="","",IF('[1]#export'!E209="","",'[1]#export'!E209))</f>
        <v/>
      </c>
      <c r="F208" t="str">
        <f>IF('[1]#export'!A209="","",IF('[1]#export'!F209="",'[1]#export'!E209,'[1]#export'!F209))</f>
        <v/>
      </c>
      <c r="G208" s="5" t="str">
        <f>IF('[1]#export'!A209="","",IF('[1]#export'!G209&lt;&gt;"",TEXT('[1]#export'!G209,"yyyy-mm-dd"),TEXT('[1]#export'!H209,"yyyy-mm-dd")))</f>
        <v/>
      </c>
      <c r="H208" s="5" t="str">
        <f>IF('[1]#export'!A209="","",IF('[1]#export'!H209="","",TEXT('[1]#export'!H209,"yyyy-mm-dd")))</f>
        <v/>
      </c>
      <c r="I208" s="5" t="str">
        <f>IF('[1]#export'!A209="","",IF('[1]#export'!I209="","",TEXT('[1]#export'!I209,"yyyy-mm-dd")))</f>
        <v/>
      </c>
      <c r="J208" t="str">
        <f>IF('[1]#export'!A209="","",IF('[1]#export'!J209="","",'[1]#export'!J209))</f>
        <v/>
      </c>
      <c r="K208" t="str">
        <f>IF('[1]#export'!A209="","",IF('[1]#export'!K209="King's College London","GB-EDU-133874",IF('[1]#export'!K209="South London and Maudsley NHS Foundation Trust","GB-NHS-RV5",IF('[1]#export'!K209="Bethlem Gallery Projects Ltd","GB-COH-08194872",IF(AND(M208="",N208=""),'[1]#fixed_data'!$B$3&amp;SUBSTITUTE(L208," ","-"),IF(M208="","GB-COH-"&amp;N208,IF(LEFT(M208,2)="SC","GB-SC-"&amp;M208,IF(AND(LEFT(M208,1)="1",LEN(M208)=6),"GB-NIC-"&amp;2,"GB-CHC-"&amp;M208))))))))</f>
        <v/>
      </c>
      <c r="L208" t="str">
        <f>IF('[1]#export'!A209="","",IF('[1]#export'!K209="","",'[1]#export'!K209))</f>
        <v/>
      </c>
      <c r="M208" t="str">
        <f>IF('[1]#export'!A209="","",IF('[1]#export'!L209="","",'[1]#export'!L209))</f>
        <v/>
      </c>
      <c r="N208" t="str">
        <f>IF('[1]#export'!A209="","",IF('[1]#export'!M209="","",TEXT('[1]#export'!M209,"00000000")))</f>
        <v/>
      </c>
      <c r="O208" t="str">
        <f>IF('[1]#export'!A209="","",IF('[1]#export'!N209="","",'[1]#export'!N209))</f>
        <v/>
      </c>
      <c r="P208" t="str">
        <f>IF('[1]#export'!A209="","",IF('[1]#export'!O209="","",'[1]#export'!O209))</f>
        <v/>
      </c>
      <c r="Q208" t="str">
        <f>IF('[1]#export'!A209="","",IF('[1]#export'!Q209="","",'[1]#export'!Q209))</f>
        <v/>
      </c>
      <c r="R208" t="str">
        <f>IF('[1]#export'!A209="","",IF('[1]#export'!P209="","",'[1]#export'!P209))</f>
        <v/>
      </c>
      <c r="S208" t="str">
        <f>IF('[1]#export'!A209="","",IF(LEFT('[1]#export'!P209,3)="E05","WD",IF(LEFT('[1]#export'!P209,3)="E09","LONB","")))</f>
        <v/>
      </c>
      <c r="T208" t="str">
        <f>IF('[1]#export'!A209="","",IF('[1]#export'!R209="","",'[1]#export'!R209))</f>
        <v/>
      </c>
      <c r="U208" t="str">
        <f>IF('[1]#export'!A209="","",'[1]#fixed_data'!$B$4)</f>
        <v/>
      </c>
      <c r="V208" t="str">
        <f>IF('[1]#export'!A209="","",'[1]#fixed_data'!$B$5)</f>
        <v/>
      </c>
      <c r="W208" s="6" t="str">
        <f>IF('[1]#export'!A209="","",TEXT('[1]#fixed_data'!$B$7,"yyyy-mm-ddThh:mm:ssZ"))</f>
        <v/>
      </c>
      <c r="X208" t="str">
        <f>IF('[1]#export'!A209="","",'[1]#fixed_data'!$B$8)</f>
        <v/>
      </c>
    </row>
    <row r="209" spans="1:24">
      <c r="A209" t="str">
        <f>IF('[1]#export'!A210="","",IF('[1]#export'!B210="","",CONCATENATE('[1]#fixed_data'!$B$1&amp;'[1]#export'!B210)))</f>
        <v/>
      </c>
      <c r="B209" t="str">
        <f>IF('[1]#export'!A210="","",IF('[1]#export'!C210="","",'[1]#export'!C210))</f>
        <v/>
      </c>
      <c r="C209" t="str">
        <f>IF('[1]#export'!A210="","",IF('[1]#export'!D210="","",'[1]#export'!D210))</f>
        <v/>
      </c>
      <c r="D209" t="str">
        <f>IF('[1]#export'!A210="","",'[1]#fixed_data'!$B$2)</f>
        <v/>
      </c>
      <c r="E209" t="str">
        <f>IF('[1]#export'!A210="","",IF('[1]#export'!E210="","",'[1]#export'!E210))</f>
        <v/>
      </c>
      <c r="F209" t="str">
        <f>IF('[1]#export'!A210="","",IF('[1]#export'!F210="",'[1]#export'!E210,'[1]#export'!F210))</f>
        <v/>
      </c>
      <c r="G209" s="5" t="str">
        <f>IF('[1]#export'!A210="","",IF('[1]#export'!G210&lt;&gt;"",TEXT('[1]#export'!G210,"yyyy-mm-dd"),TEXT('[1]#export'!H210,"yyyy-mm-dd")))</f>
        <v/>
      </c>
      <c r="H209" s="5" t="str">
        <f>IF('[1]#export'!A210="","",IF('[1]#export'!H210="","",TEXT('[1]#export'!H210,"yyyy-mm-dd")))</f>
        <v/>
      </c>
      <c r="I209" s="5" t="str">
        <f>IF('[1]#export'!A210="","",IF('[1]#export'!I210="","",TEXT('[1]#export'!I210,"yyyy-mm-dd")))</f>
        <v/>
      </c>
      <c r="J209" t="str">
        <f>IF('[1]#export'!A210="","",IF('[1]#export'!J210="","",'[1]#export'!J210))</f>
        <v/>
      </c>
      <c r="K209" t="str">
        <f>IF('[1]#export'!A210="","",IF('[1]#export'!K210="King's College London","GB-EDU-133874",IF('[1]#export'!K210="South London and Maudsley NHS Foundation Trust","GB-NHS-RV5",IF('[1]#export'!K210="Bethlem Gallery Projects Ltd","GB-COH-08194872",IF(AND(M209="",N209=""),'[1]#fixed_data'!$B$3&amp;SUBSTITUTE(L209," ","-"),IF(M209="","GB-COH-"&amp;N209,IF(LEFT(M209,2)="SC","GB-SC-"&amp;M209,IF(AND(LEFT(M209,1)="1",LEN(M209)=6),"GB-NIC-"&amp;2,"GB-CHC-"&amp;M209))))))))</f>
        <v/>
      </c>
      <c r="L209" t="str">
        <f>IF('[1]#export'!A210="","",IF('[1]#export'!K210="","",'[1]#export'!K210))</f>
        <v/>
      </c>
      <c r="M209" t="str">
        <f>IF('[1]#export'!A210="","",IF('[1]#export'!L210="","",'[1]#export'!L210))</f>
        <v/>
      </c>
      <c r="N209" t="str">
        <f>IF('[1]#export'!A210="","",IF('[1]#export'!M210="","",TEXT('[1]#export'!M210,"00000000")))</f>
        <v/>
      </c>
      <c r="O209" t="str">
        <f>IF('[1]#export'!A210="","",IF('[1]#export'!N210="","",'[1]#export'!N210))</f>
        <v/>
      </c>
      <c r="P209" t="str">
        <f>IF('[1]#export'!A210="","",IF('[1]#export'!O210="","",'[1]#export'!O210))</f>
        <v/>
      </c>
      <c r="Q209" t="str">
        <f>IF('[1]#export'!A210="","",IF('[1]#export'!Q210="","",'[1]#export'!Q210))</f>
        <v/>
      </c>
      <c r="R209" t="str">
        <f>IF('[1]#export'!A210="","",IF('[1]#export'!P210="","",'[1]#export'!P210))</f>
        <v/>
      </c>
      <c r="S209" t="str">
        <f>IF('[1]#export'!A210="","",IF(LEFT('[1]#export'!P210,3)="E05","WD",IF(LEFT('[1]#export'!P210,3)="E09","LONB","")))</f>
        <v/>
      </c>
      <c r="T209" t="str">
        <f>IF('[1]#export'!A210="","",IF('[1]#export'!R210="","",'[1]#export'!R210))</f>
        <v/>
      </c>
      <c r="U209" t="str">
        <f>IF('[1]#export'!A210="","",'[1]#fixed_data'!$B$4)</f>
        <v/>
      </c>
      <c r="V209" t="str">
        <f>IF('[1]#export'!A210="","",'[1]#fixed_data'!$B$5)</f>
        <v/>
      </c>
      <c r="W209" s="6" t="str">
        <f>IF('[1]#export'!A210="","",TEXT('[1]#fixed_data'!$B$7,"yyyy-mm-ddThh:mm:ssZ"))</f>
        <v/>
      </c>
      <c r="X209" t="str">
        <f>IF('[1]#export'!A210="","",'[1]#fixed_data'!$B$8)</f>
        <v/>
      </c>
    </row>
    <row r="210" spans="1:24">
      <c r="A210" t="str">
        <f>IF('[1]#export'!A211="","",IF('[1]#export'!B211="","",CONCATENATE('[1]#fixed_data'!$B$1&amp;'[1]#export'!B211)))</f>
        <v/>
      </c>
      <c r="B210" t="str">
        <f>IF('[1]#export'!A211="","",IF('[1]#export'!C211="","",'[1]#export'!C211))</f>
        <v/>
      </c>
      <c r="C210" t="str">
        <f>IF('[1]#export'!A211="","",IF('[1]#export'!D211="","",'[1]#export'!D211))</f>
        <v/>
      </c>
      <c r="D210" t="str">
        <f>IF('[1]#export'!A211="","",'[1]#fixed_data'!$B$2)</f>
        <v/>
      </c>
      <c r="E210" t="str">
        <f>IF('[1]#export'!A211="","",IF('[1]#export'!E211="","",'[1]#export'!E211))</f>
        <v/>
      </c>
      <c r="F210" t="str">
        <f>IF('[1]#export'!A211="","",IF('[1]#export'!F211="",'[1]#export'!E211,'[1]#export'!F211))</f>
        <v/>
      </c>
      <c r="G210" s="5" t="str">
        <f>IF('[1]#export'!A211="","",IF('[1]#export'!G211&lt;&gt;"",TEXT('[1]#export'!G211,"yyyy-mm-dd"),TEXT('[1]#export'!H211,"yyyy-mm-dd")))</f>
        <v/>
      </c>
      <c r="H210" s="5" t="str">
        <f>IF('[1]#export'!A211="","",IF('[1]#export'!H211="","",TEXT('[1]#export'!H211,"yyyy-mm-dd")))</f>
        <v/>
      </c>
      <c r="I210" s="5" t="str">
        <f>IF('[1]#export'!A211="","",IF('[1]#export'!I211="","",TEXT('[1]#export'!I211,"yyyy-mm-dd")))</f>
        <v/>
      </c>
      <c r="J210" t="str">
        <f>IF('[1]#export'!A211="","",IF('[1]#export'!J211="","",'[1]#export'!J211))</f>
        <v/>
      </c>
      <c r="K210" t="str">
        <f>IF('[1]#export'!A211="","",IF('[1]#export'!K211="King's College London","GB-EDU-133874",IF('[1]#export'!K211="South London and Maudsley NHS Foundation Trust","GB-NHS-RV5",IF('[1]#export'!K211="Bethlem Gallery Projects Ltd","GB-COH-08194872",IF(AND(M210="",N210=""),'[1]#fixed_data'!$B$3&amp;SUBSTITUTE(L210," ","-"),IF(M210="","GB-COH-"&amp;N210,IF(LEFT(M210,2)="SC","GB-SC-"&amp;M210,IF(AND(LEFT(M210,1)="1",LEN(M210)=6),"GB-NIC-"&amp;2,"GB-CHC-"&amp;M210))))))))</f>
        <v/>
      </c>
      <c r="L210" t="str">
        <f>IF('[1]#export'!A211="","",IF('[1]#export'!K211="","",'[1]#export'!K211))</f>
        <v/>
      </c>
      <c r="M210" t="str">
        <f>IF('[1]#export'!A211="","",IF('[1]#export'!L211="","",'[1]#export'!L211))</f>
        <v/>
      </c>
      <c r="N210" t="str">
        <f>IF('[1]#export'!A211="","",IF('[1]#export'!M211="","",TEXT('[1]#export'!M211,"00000000")))</f>
        <v/>
      </c>
      <c r="O210" t="str">
        <f>IF('[1]#export'!A211="","",IF('[1]#export'!N211="","",'[1]#export'!N211))</f>
        <v/>
      </c>
      <c r="P210" t="str">
        <f>IF('[1]#export'!A211="","",IF('[1]#export'!O211="","",'[1]#export'!O211))</f>
        <v/>
      </c>
      <c r="Q210" t="str">
        <f>IF('[1]#export'!A211="","",IF('[1]#export'!Q211="","",'[1]#export'!Q211))</f>
        <v/>
      </c>
      <c r="R210" t="str">
        <f>IF('[1]#export'!A211="","",IF('[1]#export'!P211="","",'[1]#export'!P211))</f>
        <v/>
      </c>
      <c r="S210" t="str">
        <f>IF('[1]#export'!A211="","",IF(LEFT('[1]#export'!P211,3)="E05","WD",IF(LEFT('[1]#export'!P211,3)="E09","LONB","")))</f>
        <v/>
      </c>
      <c r="T210" t="str">
        <f>IF('[1]#export'!A211="","",IF('[1]#export'!R211="","",'[1]#export'!R211))</f>
        <v/>
      </c>
      <c r="U210" t="str">
        <f>IF('[1]#export'!A211="","",'[1]#fixed_data'!$B$4)</f>
        <v/>
      </c>
      <c r="V210" t="str">
        <f>IF('[1]#export'!A211="","",'[1]#fixed_data'!$B$5)</f>
        <v/>
      </c>
      <c r="W210" s="6" t="str">
        <f>IF('[1]#export'!A211="","",TEXT('[1]#fixed_data'!$B$7,"yyyy-mm-ddThh:mm:ssZ"))</f>
        <v/>
      </c>
      <c r="X210" t="str">
        <f>IF('[1]#export'!A211="","",'[1]#fixed_data'!$B$8)</f>
        <v/>
      </c>
    </row>
    <row r="211" spans="1:24">
      <c r="A211" t="str">
        <f>IF('[1]#export'!A212="","",IF('[1]#export'!B212="","",CONCATENATE('[1]#fixed_data'!$B$1&amp;'[1]#export'!B212)))</f>
        <v/>
      </c>
      <c r="B211" t="str">
        <f>IF('[1]#export'!A212="","",IF('[1]#export'!C212="","",'[1]#export'!C212))</f>
        <v/>
      </c>
      <c r="C211" t="str">
        <f>IF('[1]#export'!A212="","",IF('[1]#export'!D212="","",'[1]#export'!D212))</f>
        <v/>
      </c>
      <c r="D211" t="str">
        <f>IF('[1]#export'!A212="","",'[1]#fixed_data'!$B$2)</f>
        <v/>
      </c>
      <c r="E211" t="str">
        <f>IF('[1]#export'!A212="","",IF('[1]#export'!E212="","",'[1]#export'!E212))</f>
        <v/>
      </c>
      <c r="F211" t="str">
        <f>IF('[1]#export'!A212="","",IF('[1]#export'!F212="",'[1]#export'!E212,'[1]#export'!F212))</f>
        <v/>
      </c>
      <c r="G211" s="5" t="str">
        <f>IF('[1]#export'!A212="","",IF('[1]#export'!G212&lt;&gt;"",TEXT('[1]#export'!G212,"yyyy-mm-dd"),TEXT('[1]#export'!H212,"yyyy-mm-dd")))</f>
        <v/>
      </c>
      <c r="H211" s="5" t="str">
        <f>IF('[1]#export'!A212="","",IF('[1]#export'!H212="","",TEXT('[1]#export'!H212,"yyyy-mm-dd")))</f>
        <v/>
      </c>
      <c r="I211" s="5" t="str">
        <f>IF('[1]#export'!A212="","",IF('[1]#export'!I212="","",TEXT('[1]#export'!I212,"yyyy-mm-dd")))</f>
        <v/>
      </c>
      <c r="J211" t="str">
        <f>IF('[1]#export'!A212="","",IF('[1]#export'!J212="","",'[1]#export'!J212))</f>
        <v/>
      </c>
      <c r="K211" t="str">
        <f>IF('[1]#export'!A212="","",IF('[1]#export'!K212="King's College London","GB-EDU-133874",IF('[1]#export'!K212="South London and Maudsley NHS Foundation Trust","GB-NHS-RV5",IF('[1]#export'!K212="Bethlem Gallery Projects Ltd","GB-COH-08194872",IF(AND(M211="",N211=""),'[1]#fixed_data'!$B$3&amp;SUBSTITUTE(L211," ","-"),IF(M211="","GB-COH-"&amp;N211,IF(LEFT(M211,2)="SC","GB-SC-"&amp;M211,IF(AND(LEFT(M211,1)="1",LEN(M211)=6),"GB-NIC-"&amp;2,"GB-CHC-"&amp;M211))))))))</f>
        <v/>
      </c>
      <c r="L211" t="str">
        <f>IF('[1]#export'!A212="","",IF('[1]#export'!K212="","",'[1]#export'!K212))</f>
        <v/>
      </c>
      <c r="M211" t="str">
        <f>IF('[1]#export'!A212="","",IF('[1]#export'!L212="","",'[1]#export'!L212))</f>
        <v/>
      </c>
      <c r="N211" t="str">
        <f>IF('[1]#export'!A212="","",IF('[1]#export'!M212="","",TEXT('[1]#export'!M212,"00000000")))</f>
        <v/>
      </c>
      <c r="O211" t="str">
        <f>IF('[1]#export'!A212="","",IF('[1]#export'!N212="","",'[1]#export'!N212))</f>
        <v/>
      </c>
      <c r="P211" t="str">
        <f>IF('[1]#export'!A212="","",IF('[1]#export'!O212="","",'[1]#export'!O212))</f>
        <v/>
      </c>
      <c r="Q211" t="str">
        <f>IF('[1]#export'!A212="","",IF('[1]#export'!Q212="","",'[1]#export'!Q212))</f>
        <v/>
      </c>
      <c r="R211" t="str">
        <f>IF('[1]#export'!A212="","",IF('[1]#export'!P212="","",'[1]#export'!P212))</f>
        <v/>
      </c>
      <c r="S211" t="str">
        <f>IF('[1]#export'!A212="","",IF(LEFT('[1]#export'!P212,3)="E05","WD",IF(LEFT('[1]#export'!P212,3)="E09","LONB","")))</f>
        <v/>
      </c>
      <c r="T211" t="str">
        <f>IF('[1]#export'!A212="","",IF('[1]#export'!R212="","",'[1]#export'!R212))</f>
        <v/>
      </c>
      <c r="U211" t="str">
        <f>IF('[1]#export'!A212="","",'[1]#fixed_data'!$B$4)</f>
        <v/>
      </c>
      <c r="V211" t="str">
        <f>IF('[1]#export'!A212="","",'[1]#fixed_data'!$B$5)</f>
        <v/>
      </c>
      <c r="W211" s="6" t="str">
        <f>IF('[1]#export'!A212="","",TEXT('[1]#fixed_data'!$B$7,"yyyy-mm-ddThh:mm:ssZ"))</f>
        <v/>
      </c>
      <c r="X211" t="str">
        <f>IF('[1]#export'!A212="","",'[1]#fixed_data'!$B$8)</f>
        <v/>
      </c>
    </row>
    <row r="212" spans="1:24">
      <c r="A212" t="str">
        <f>IF('[1]#export'!A213="","",IF('[1]#export'!B213="","",CONCATENATE('[1]#fixed_data'!$B$1&amp;'[1]#export'!B213)))</f>
        <v/>
      </c>
      <c r="B212" t="str">
        <f>IF('[1]#export'!A213="","",IF('[1]#export'!C213="","",'[1]#export'!C213))</f>
        <v/>
      </c>
      <c r="C212" t="str">
        <f>IF('[1]#export'!A213="","",IF('[1]#export'!D213="","",'[1]#export'!D213))</f>
        <v/>
      </c>
      <c r="D212" t="str">
        <f>IF('[1]#export'!A213="","",'[1]#fixed_data'!$B$2)</f>
        <v/>
      </c>
      <c r="E212" t="str">
        <f>IF('[1]#export'!A213="","",IF('[1]#export'!E213="","",'[1]#export'!E213))</f>
        <v/>
      </c>
      <c r="F212" t="str">
        <f>IF('[1]#export'!A213="","",IF('[1]#export'!F213="",'[1]#export'!E213,'[1]#export'!F213))</f>
        <v/>
      </c>
      <c r="G212" s="5" t="str">
        <f>IF('[1]#export'!A213="","",IF('[1]#export'!G213&lt;&gt;"",TEXT('[1]#export'!G213,"yyyy-mm-dd"),TEXT('[1]#export'!H213,"yyyy-mm-dd")))</f>
        <v/>
      </c>
      <c r="H212" s="5" t="str">
        <f>IF('[1]#export'!A213="","",IF('[1]#export'!H213="","",TEXT('[1]#export'!H213,"yyyy-mm-dd")))</f>
        <v/>
      </c>
      <c r="I212" s="5" t="str">
        <f>IF('[1]#export'!A213="","",IF('[1]#export'!I213="","",TEXT('[1]#export'!I213,"yyyy-mm-dd")))</f>
        <v/>
      </c>
      <c r="J212" t="str">
        <f>IF('[1]#export'!A213="","",IF('[1]#export'!J213="","",'[1]#export'!J213))</f>
        <v/>
      </c>
      <c r="K212" t="str">
        <f>IF('[1]#export'!A213="","",IF('[1]#export'!K213="King's College London","GB-EDU-133874",IF('[1]#export'!K213="South London and Maudsley NHS Foundation Trust","GB-NHS-RV5",IF('[1]#export'!K213="Bethlem Gallery Projects Ltd","GB-COH-08194872",IF(AND(M212="",N212=""),'[1]#fixed_data'!$B$3&amp;SUBSTITUTE(L212," ","-"),IF(M212="","GB-COH-"&amp;N212,IF(LEFT(M212,2)="SC","GB-SC-"&amp;M212,IF(AND(LEFT(M212,1)="1",LEN(M212)=6),"GB-NIC-"&amp;2,"GB-CHC-"&amp;M212))))))))</f>
        <v/>
      </c>
      <c r="L212" t="str">
        <f>IF('[1]#export'!A213="","",IF('[1]#export'!K213="","",'[1]#export'!K213))</f>
        <v/>
      </c>
      <c r="M212" t="str">
        <f>IF('[1]#export'!A213="","",IF('[1]#export'!L213="","",'[1]#export'!L213))</f>
        <v/>
      </c>
      <c r="N212" t="str">
        <f>IF('[1]#export'!A213="","",IF('[1]#export'!M213="","",TEXT('[1]#export'!M213,"00000000")))</f>
        <v/>
      </c>
      <c r="O212" t="str">
        <f>IF('[1]#export'!A213="","",IF('[1]#export'!N213="","",'[1]#export'!N213))</f>
        <v/>
      </c>
      <c r="P212" t="str">
        <f>IF('[1]#export'!A213="","",IF('[1]#export'!O213="","",'[1]#export'!O213))</f>
        <v/>
      </c>
      <c r="Q212" t="str">
        <f>IF('[1]#export'!A213="","",IF('[1]#export'!Q213="","",'[1]#export'!Q213))</f>
        <v/>
      </c>
      <c r="R212" t="str">
        <f>IF('[1]#export'!A213="","",IF('[1]#export'!P213="","",'[1]#export'!P213))</f>
        <v/>
      </c>
      <c r="S212" t="str">
        <f>IF('[1]#export'!A213="","",IF(LEFT('[1]#export'!P213,3)="E05","WD",IF(LEFT('[1]#export'!P213,3)="E09","LONB","")))</f>
        <v/>
      </c>
      <c r="T212" t="str">
        <f>IF('[1]#export'!A213="","",IF('[1]#export'!R213="","",'[1]#export'!R213))</f>
        <v/>
      </c>
      <c r="U212" t="str">
        <f>IF('[1]#export'!A213="","",'[1]#fixed_data'!$B$4)</f>
        <v/>
      </c>
      <c r="V212" t="str">
        <f>IF('[1]#export'!A213="","",'[1]#fixed_data'!$B$5)</f>
        <v/>
      </c>
      <c r="W212" s="6" t="str">
        <f>IF('[1]#export'!A213="","",TEXT('[1]#fixed_data'!$B$7,"yyyy-mm-ddThh:mm:ssZ"))</f>
        <v/>
      </c>
      <c r="X212" t="str">
        <f>IF('[1]#export'!A213="","",'[1]#fixed_data'!$B$8)</f>
        <v/>
      </c>
    </row>
    <row r="213" spans="1:24">
      <c r="A213" t="str">
        <f>IF('[1]#export'!A214="","",IF('[1]#export'!B214="","",CONCATENATE('[1]#fixed_data'!$B$1&amp;'[1]#export'!B214)))</f>
        <v/>
      </c>
      <c r="B213" t="str">
        <f>IF('[1]#export'!A214="","",IF('[1]#export'!C214="","",'[1]#export'!C214))</f>
        <v/>
      </c>
      <c r="C213" t="str">
        <f>IF('[1]#export'!A214="","",IF('[1]#export'!D214="","",'[1]#export'!D214))</f>
        <v/>
      </c>
      <c r="D213" t="str">
        <f>IF('[1]#export'!A214="","",'[1]#fixed_data'!$B$2)</f>
        <v/>
      </c>
      <c r="E213" t="str">
        <f>IF('[1]#export'!A214="","",IF('[1]#export'!E214="","",'[1]#export'!E214))</f>
        <v/>
      </c>
      <c r="F213" t="str">
        <f>IF('[1]#export'!A214="","",IF('[1]#export'!F214="",'[1]#export'!E214,'[1]#export'!F214))</f>
        <v/>
      </c>
      <c r="G213" s="5" t="str">
        <f>IF('[1]#export'!A214="","",IF('[1]#export'!G214&lt;&gt;"",TEXT('[1]#export'!G214,"yyyy-mm-dd"),TEXT('[1]#export'!H214,"yyyy-mm-dd")))</f>
        <v/>
      </c>
      <c r="H213" s="5" t="str">
        <f>IF('[1]#export'!A214="","",IF('[1]#export'!H214="","",TEXT('[1]#export'!H214,"yyyy-mm-dd")))</f>
        <v/>
      </c>
      <c r="I213" s="5" t="str">
        <f>IF('[1]#export'!A214="","",IF('[1]#export'!I214="","",TEXT('[1]#export'!I214,"yyyy-mm-dd")))</f>
        <v/>
      </c>
      <c r="J213" t="str">
        <f>IF('[1]#export'!A214="","",IF('[1]#export'!J214="","",'[1]#export'!J214))</f>
        <v/>
      </c>
      <c r="K213" t="str">
        <f>IF('[1]#export'!A214="","",IF('[1]#export'!K214="King's College London","GB-EDU-133874",IF('[1]#export'!K214="South London and Maudsley NHS Foundation Trust","GB-NHS-RV5",IF('[1]#export'!K214="Bethlem Gallery Projects Ltd","GB-COH-08194872",IF(AND(M213="",N213=""),'[1]#fixed_data'!$B$3&amp;SUBSTITUTE(L213," ","-"),IF(M213="","GB-COH-"&amp;N213,IF(LEFT(M213,2)="SC","GB-SC-"&amp;M213,IF(AND(LEFT(M213,1)="1",LEN(M213)=6),"GB-NIC-"&amp;2,"GB-CHC-"&amp;M213))))))))</f>
        <v/>
      </c>
      <c r="L213" t="str">
        <f>IF('[1]#export'!A214="","",IF('[1]#export'!K214="","",'[1]#export'!K214))</f>
        <v/>
      </c>
      <c r="M213" t="str">
        <f>IF('[1]#export'!A214="","",IF('[1]#export'!L214="","",'[1]#export'!L214))</f>
        <v/>
      </c>
      <c r="N213" t="str">
        <f>IF('[1]#export'!A214="","",IF('[1]#export'!M214="","",TEXT('[1]#export'!M214,"00000000")))</f>
        <v/>
      </c>
      <c r="O213" t="str">
        <f>IF('[1]#export'!A214="","",IF('[1]#export'!N214="","",'[1]#export'!N214))</f>
        <v/>
      </c>
      <c r="P213" t="str">
        <f>IF('[1]#export'!A214="","",IF('[1]#export'!O214="","",'[1]#export'!O214))</f>
        <v/>
      </c>
      <c r="Q213" t="str">
        <f>IF('[1]#export'!A214="","",IF('[1]#export'!Q214="","",'[1]#export'!Q214))</f>
        <v/>
      </c>
      <c r="R213" t="str">
        <f>IF('[1]#export'!A214="","",IF('[1]#export'!P214="","",'[1]#export'!P214))</f>
        <v/>
      </c>
      <c r="S213" t="str">
        <f>IF('[1]#export'!A214="","",IF(LEFT('[1]#export'!P214,3)="E05","WD",IF(LEFT('[1]#export'!P214,3)="E09","LONB","")))</f>
        <v/>
      </c>
      <c r="T213" t="str">
        <f>IF('[1]#export'!A214="","",IF('[1]#export'!R214="","",'[1]#export'!R214))</f>
        <v/>
      </c>
      <c r="U213" t="str">
        <f>IF('[1]#export'!A214="","",'[1]#fixed_data'!$B$4)</f>
        <v/>
      </c>
      <c r="V213" t="str">
        <f>IF('[1]#export'!A214="","",'[1]#fixed_data'!$B$5)</f>
        <v/>
      </c>
      <c r="W213" s="6" t="str">
        <f>IF('[1]#export'!A214="","",TEXT('[1]#fixed_data'!$B$7,"yyyy-mm-ddThh:mm:ssZ"))</f>
        <v/>
      </c>
      <c r="X213" t="str">
        <f>IF('[1]#export'!A214="","",'[1]#fixed_data'!$B$8)</f>
        <v/>
      </c>
    </row>
    <row r="214" spans="1:24">
      <c r="A214" t="str">
        <f>IF('[1]#export'!A215="","",IF('[1]#export'!B215="","",CONCATENATE('[1]#fixed_data'!$B$1&amp;'[1]#export'!B215)))</f>
        <v/>
      </c>
      <c r="B214" t="str">
        <f>IF('[1]#export'!A215="","",IF('[1]#export'!C215="","",'[1]#export'!C215))</f>
        <v/>
      </c>
      <c r="C214" t="str">
        <f>IF('[1]#export'!A215="","",IF('[1]#export'!D215="","",'[1]#export'!D215))</f>
        <v/>
      </c>
      <c r="D214" t="str">
        <f>IF('[1]#export'!A215="","",'[1]#fixed_data'!$B$2)</f>
        <v/>
      </c>
      <c r="E214" t="str">
        <f>IF('[1]#export'!A215="","",IF('[1]#export'!E215="","",'[1]#export'!E215))</f>
        <v/>
      </c>
      <c r="F214" t="str">
        <f>IF('[1]#export'!A215="","",IF('[1]#export'!F215="",'[1]#export'!E215,'[1]#export'!F215))</f>
        <v/>
      </c>
      <c r="G214" s="5" t="str">
        <f>IF('[1]#export'!A215="","",IF('[1]#export'!G215&lt;&gt;"",TEXT('[1]#export'!G215,"yyyy-mm-dd"),TEXT('[1]#export'!H215,"yyyy-mm-dd")))</f>
        <v/>
      </c>
      <c r="H214" s="5" t="str">
        <f>IF('[1]#export'!A215="","",IF('[1]#export'!H215="","",TEXT('[1]#export'!H215,"yyyy-mm-dd")))</f>
        <v/>
      </c>
      <c r="I214" s="5" t="str">
        <f>IF('[1]#export'!A215="","",IF('[1]#export'!I215="","",TEXT('[1]#export'!I215,"yyyy-mm-dd")))</f>
        <v/>
      </c>
      <c r="J214" t="str">
        <f>IF('[1]#export'!A215="","",IF('[1]#export'!J215="","",'[1]#export'!J215))</f>
        <v/>
      </c>
      <c r="K214" t="str">
        <f>IF('[1]#export'!A215="","",IF('[1]#export'!K215="King's College London","GB-EDU-133874",IF('[1]#export'!K215="South London and Maudsley NHS Foundation Trust","GB-NHS-RV5",IF('[1]#export'!K215="Bethlem Gallery Projects Ltd","GB-COH-08194872",IF(AND(M214="",N214=""),'[1]#fixed_data'!$B$3&amp;SUBSTITUTE(L214," ","-"),IF(M214="","GB-COH-"&amp;N214,IF(LEFT(M214,2)="SC","GB-SC-"&amp;M214,IF(AND(LEFT(M214,1)="1",LEN(M214)=6),"GB-NIC-"&amp;2,"GB-CHC-"&amp;M214))))))))</f>
        <v/>
      </c>
      <c r="L214" t="str">
        <f>IF('[1]#export'!A215="","",IF('[1]#export'!K215="","",'[1]#export'!K215))</f>
        <v/>
      </c>
      <c r="M214" t="str">
        <f>IF('[1]#export'!A215="","",IF('[1]#export'!L215="","",'[1]#export'!L215))</f>
        <v/>
      </c>
      <c r="N214" t="str">
        <f>IF('[1]#export'!A215="","",IF('[1]#export'!M215="","",TEXT('[1]#export'!M215,"00000000")))</f>
        <v/>
      </c>
      <c r="O214" t="str">
        <f>IF('[1]#export'!A215="","",IF('[1]#export'!N215="","",'[1]#export'!N215))</f>
        <v/>
      </c>
      <c r="P214" t="str">
        <f>IF('[1]#export'!A215="","",IF('[1]#export'!O215="","",'[1]#export'!O215))</f>
        <v/>
      </c>
      <c r="Q214" t="str">
        <f>IF('[1]#export'!A215="","",IF('[1]#export'!Q215="","",'[1]#export'!Q215))</f>
        <v/>
      </c>
      <c r="R214" t="str">
        <f>IF('[1]#export'!A215="","",IF('[1]#export'!P215="","",'[1]#export'!P215))</f>
        <v/>
      </c>
      <c r="S214" t="str">
        <f>IF('[1]#export'!A215="","",IF(LEFT('[1]#export'!P215,3)="E05","WD",IF(LEFT('[1]#export'!P215,3)="E09","LONB","")))</f>
        <v/>
      </c>
      <c r="T214" t="str">
        <f>IF('[1]#export'!A215="","",IF('[1]#export'!R215="","",'[1]#export'!R215))</f>
        <v/>
      </c>
      <c r="U214" t="str">
        <f>IF('[1]#export'!A215="","",'[1]#fixed_data'!$B$4)</f>
        <v/>
      </c>
      <c r="V214" t="str">
        <f>IF('[1]#export'!A215="","",'[1]#fixed_data'!$B$5)</f>
        <v/>
      </c>
      <c r="W214" s="6" t="str">
        <f>IF('[1]#export'!A215="","",TEXT('[1]#fixed_data'!$B$7,"yyyy-mm-ddThh:mm:ssZ"))</f>
        <v/>
      </c>
      <c r="X214" t="str">
        <f>IF('[1]#export'!A215="","",'[1]#fixed_data'!$B$8)</f>
        <v/>
      </c>
    </row>
    <row r="215" spans="1:24">
      <c r="A215" t="str">
        <f>IF('[1]#export'!A216="","",IF('[1]#export'!B216="","",CONCATENATE('[1]#fixed_data'!$B$1&amp;'[1]#export'!B216)))</f>
        <v/>
      </c>
      <c r="B215" t="str">
        <f>IF('[1]#export'!A216="","",IF('[1]#export'!C216="","",'[1]#export'!C216))</f>
        <v/>
      </c>
      <c r="C215" t="str">
        <f>IF('[1]#export'!A216="","",IF('[1]#export'!D216="","",'[1]#export'!D216))</f>
        <v/>
      </c>
      <c r="D215" t="str">
        <f>IF('[1]#export'!A216="","",'[1]#fixed_data'!$B$2)</f>
        <v/>
      </c>
      <c r="E215" t="str">
        <f>IF('[1]#export'!A216="","",IF('[1]#export'!E216="","",'[1]#export'!E216))</f>
        <v/>
      </c>
      <c r="F215" t="str">
        <f>IF('[1]#export'!A216="","",IF('[1]#export'!F216="",'[1]#export'!E216,'[1]#export'!F216))</f>
        <v/>
      </c>
      <c r="G215" s="5" t="str">
        <f>IF('[1]#export'!A216="","",IF('[1]#export'!G216&lt;&gt;"",TEXT('[1]#export'!G216,"yyyy-mm-dd"),TEXT('[1]#export'!H216,"yyyy-mm-dd")))</f>
        <v/>
      </c>
      <c r="H215" s="5" t="str">
        <f>IF('[1]#export'!A216="","",IF('[1]#export'!H216="","",TEXT('[1]#export'!H216,"yyyy-mm-dd")))</f>
        <v/>
      </c>
      <c r="I215" s="5" t="str">
        <f>IF('[1]#export'!A216="","",IF('[1]#export'!I216="","",TEXT('[1]#export'!I216,"yyyy-mm-dd")))</f>
        <v/>
      </c>
      <c r="J215" t="str">
        <f>IF('[1]#export'!A216="","",IF('[1]#export'!J216="","",'[1]#export'!J216))</f>
        <v/>
      </c>
      <c r="K215" t="str">
        <f>IF('[1]#export'!A216="","",IF('[1]#export'!K216="King's College London","GB-EDU-133874",IF('[1]#export'!K216="South London and Maudsley NHS Foundation Trust","GB-NHS-RV5",IF('[1]#export'!K216="Bethlem Gallery Projects Ltd","GB-COH-08194872",IF(AND(M215="",N215=""),'[1]#fixed_data'!$B$3&amp;SUBSTITUTE(L215," ","-"),IF(M215="","GB-COH-"&amp;N215,IF(LEFT(M215,2)="SC","GB-SC-"&amp;M215,IF(AND(LEFT(M215,1)="1",LEN(M215)=6),"GB-NIC-"&amp;2,"GB-CHC-"&amp;M215))))))))</f>
        <v/>
      </c>
      <c r="L215" t="str">
        <f>IF('[1]#export'!A216="","",IF('[1]#export'!K216="","",'[1]#export'!K216))</f>
        <v/>
      </c>
      <c r="M215" t="str">
        <f>IF('[1]#export'!A216="","",IF('[1]#export'!L216="","",'[1]#export'!L216))</f>
        <v/>
      </c>
      <c r="N215" t="str">
        <f>IF('[1]#export'!A216="","",IF('[1]#export'!M216="","",TEXT('[1]#export'!M216,"00000000")))</f>
        <v/>
      </c>
      <c r="O215" t="str">
        <f>IF('[1]#export'!A216="","",IF('[1]#export'!N216="","",'[1]#export'!N216))</f>
        <v/>
      </c>
      <c r="P215" t="str">
        <f>IF('[1]#export'!A216="","",IF('[1]#export'!O216="","",'[1]#export'!O216))</f>
        <v/>
      </c>
      <c r="Q215" t="str">
        <f>IF('[1]#export'!A216="","",IF('[1]#export'!Q216="","",'[1]#export'!Q216))</f>
        <v/>
      </c>
      <c r="R215" t="str">
        <f>IF('[1]#export'!A216="","",IF('[1]#export'!P216="","",'[1]#export'!P216))</f>
        <v/>
      </c>
      <c r="S215" t="str">
        <f>IF('[1]#export'!A216="","",IF(LEFT('[1]#export'!P216,3)="E05","WD",IF(LEFT('[1]#export'!P216,3)="E09","LONB","")))</f>
        <v/>
      </c>
      <c r="T215" t="str">
        <f>IF('[1]#export'!A216="","",IF('[1]#export'!R216="","",'[1]#export'!R216))</f>
        <v/>
      </c>
      <c r="U215" t="str">
        <f>IF('[1]#export'!A216="","",'[1]#fixed_data'!$B$4)</f>
        <v/>
      </c>
      <c r="V215" t="str">
        <f>IF('[1]#export'!A216="","",'[1]#fixed_data'!$B$5)</f>
        <v/>
      </c>
      <c r="W215" s="6" t="str">
        <f>IF('[1]#export'!A216="","",TEXT('[1]#fixed_data'!$B$7,"yyyy-mm-ddThh:mm:ssZ"))</f>
        <v/>
      </c>
      <c r="X215" t="str">
        <f>IF('[1]#export'!A216="","",'[1]#fixed_data'!$B$8)</f>
        <v/>
      </c>
    </row>
    <row r="216" spans="1:24">
      <c r="A216" t="str">
        <f>IF('[1]#export'!A217="","",IF('[1]#export'!B217="","",CONCATENATE('[1]#fixed_data'!$B$1&amp;'[1]#export'!B217)))</f>
        <v/>
      </c>
      <c r="B216" t="str">
        <f>IF('[1]#export'!A217="","",IF('[1]#export'!C217="","",'[1]#export'!C217))</f>
        <v/>
      </c>
      <c r="C216" t="str">
        <f>IF('[1]#export'!A217="","",IF('[1]#export'!D217="","",'[1]#export'!D217))</f>
        <v/>
      </c>
      <c r="D216" t="str">
        <f>IF('[1]#export'!A217="","",'[1]#fixed_data'!$B$2)</f>
        <v/>
      </c>
      <c r="E216" t="str">
        <f>IF('[1]#export'!A217="","",IF('[1]#export'!E217="","",'[1]#export'!E217))</f>
        <v/>
      </c>
      <c r="F216" t="str">
        <f>IF('[1]#export'!A217="","",IF('[1]#export'!F217="",'[1]#export'!E217,'[1]#export'!F217))</f>
        <v/>
      </c>
      <c r="G216" s="5" t="str">
        <f>IF('[1]#export'!A217="","",IF('[1]#export'!G217&lt;&gt;"",TEXT('[1]#export'!G217,"yyyy-mm-dd"),TEXT('[1]#export'!H217,"yyyy-mm-dd")))</f>
        <v/>
      </c>
      <c r="H216" s="5" t="str">
        <f>IF('[1]#export'!A217="","",IF('[1]#export'!H217="","",TEXT('[1]#export'!H217,"yyyy-mm-dd")))</f>
        <v/>
      </c>
      <c r="I216" s="5" t="str">
        <f>IF('[1]#export'!A217="","",IF('[1]#export'!I217="","",TEXT('[1]#export'!I217,"yyyy-mm-dd")))</f>
        <v/>
      </c>
      <c r="J216" t="str">
        <f>IF('[1]#export'!A217="","",IF('[1]#export'!J217="","",'[1]#export'!J217))</f>
        <v/>
      </c>
      <c r="K216" t="str">
        <f>IF('[1]#export'!A217="","",IF('[1]#export'!K217="King's College London","GB-EDU-133874",IF('[1]#export'!K217="South London and Maudsley NHS Foundation Trust","GB-NHS-RV5",IF('[1]#export'!K217="Bethlem Gallery Projects Ltd","GB-COH-08194872",IF(AND(M216="",N216=""),'[1]#fixed_data'!$B$3&amp;SUBSTITUTE(L216," ","-"),IF(M216="","GB-COH-"&amp;N216,IF(LEFT(M216,2)="SC","GB-SC-"&amp;M216,IF(AND(LEFT(M216,1)="1",LEN(M216)=6),"GB-NIC-"&amp;2,"GB-CHC-"&amp;M216))))))))</f>
        <v/>
      </c>
      <c r="L216" t="str">
        <f>IF('[1]#export'!A217="","",IF('[1]#export'!K217="","",'[1]#export'!K217))</f>
        <v/>
      </c>
      <c r="M216" t="str">
        <f>IF('[1]#export'!A217="","",IF('[1]#export'!L217="","",'[1]#export'!L217))</f>
        <v/>
      </c>
      <c r="N216" t="str">
        <f>IF('[1]#export'!A217="","",IF('[1]#export'!M217="","",TEXT('[1]#export'!M217,"00000000")))</f>
        <v/>
      </c>
      <c r="O216" t="str">
        <f>IF('[1]#export'!A217="","",IF('[1]#export'!N217="","",'[1]#export'!N217))</f>
        <v/>
      </c>
      <c r="P216" t="str">
        <f>IF('[1]#export'!A217="","",IF('[1]#export'!O217="","",'[1]#export'!O217))</f>
        <v/>
      </c>
      <c r="Q216" t="str">
        <f>IF('[1]#export'!A217="","",IF('[1]#export'!Q217="","",'[1]#export'!Q217))</f>
        <v/>
      </c>
      <c r="R216" t="str">
        <f>IF('[1]#export'!A217="","",IF('[1]#export'!P217="","",'[1]#export'!P217))</f>
        <v/>
      </c>
      <c r="S216" t="str">
        <f>IF('[1]#export'!A217="","",IF(LEFT('[1]#export'!P217,3)="E05","WD",IF(LEFT('[1]#export'!P217,3)="E09","LONB","")))</f>
        <v/>
      </c>
      <c r="T216" t="str">
        <f>IF('[1]#export'!A217="","",IF('[1]#export'!R217="","",'[1]#export'!R217))</f>
        <v/>
      </c>
      <c r="U216" t="str">
        <f>IF('[1]#export'!A217="","",'[1]#fixed_data'!$B$4)</f>
        <v/>
      </c>
      <c r="V216" t="str">
        <f>IF('[1]#export'!A217="","",'[1]#fixed_data'!$B$5)</f>
        <v/>
      </c>
      <c r="W216" s="6" t="str">
        <f>IF('[1]#export'!A217="","",TEXT('[1]#fixed_data'!$B$7,"yyyy-mm-ddThh:mm:ssZ"))</f>
        <v/>
      </c>
      <c r="X216" t="str">
        <f>IF('[1]#export'!A217="","",'[1]#fixed_data'!$B$8)</f>
        <v/>
      </c>
    </row>
    <row r="217" spans="1:24">
      <c r="A217" t="str">
        <f>IF('[1]#export'!A218="","",IF('[1]#export'!B218="","",CONCATENATE('[1]#fixed_data'!$B$1&amp;'[1]#export'!B218)))</f>
        <v/>
      </c>
      <c r="B217" t="str">
        <f>IF('[1]#export'!A218="","",IF('[1]#export'!C218="","",'[1]#export'!C218))</f>
        <v/>
      </c>
      <c r="C217" t="str">
        <f>IF('[1]#export'!A218="","",IF('[1]#export'!D218="","",'[1]#export'!D218))</f>
        <v/>
      </c>
      <c r="D217" t="str">
        <f>IF('[1]#export'!A218="","",'[1]#fixed_data'!$B$2)</f>
        <v/>
      </c>
      <c r="E217" t="str">
        <f>IF('[1]#export'!A218="","",IF('[1]#export'!E218="","",'[1]#export'!E218))</f>
        <v/>
      </c>
      <c r="F217" t="str">
        <f>IF('[1]#export'!A218="","",IF('[1]#export'!F218="",'[1]#export'!E218,'[1]#export'!F218))</f>
        <v/>
      </c>
      <c r="G217" s="5" t="str">
        <f>IF('[1]#export'!A218="","",IF('[1]#export'!G218&lt;&gt;"",TEXT('[1]#export'!G218,"yyyy-mm-dd"),TEXT('[1]#export'!H218,"yyyy-mm-dd")))</f>
        <v/>
      </c>
      <c r="H217" s="5" t="str">
        <f>IF('[1]#export'!A218="","",IF('[1]#export'!H218="","",TEXT('[1]#export'!H218,"yyyy-mm-dd")))</f>
        <v/>
      </c>
      <c r="I217" s="5" t="str">
        <f>IF('[1]#export'!A218="","",IF('[1]#export'!I218="","",TEXT('[1]#export'!I218,"yyyy-mm-dd")))</f>
        <v/>
      </c>
      <c r="J217" t="str">
        <f>IF('[1]#export'!A218="","",IF('[1]#export'!J218="","",'[1]#export'!J218))</f>
        <v/>
      </c>
      <c r="K217" t="str">
        <f>IF('[1]#export'!A218="","",IF('[1]#export'!K218="King's College London","GB-EDU-133874",IF('[1]#export'!K218="South London and Maudsley NHS Foundation Trust","GB-NHS-RV5",IF('[1]#export'!K218="Bethlem Gallery Projects Ltd","GB-COH-08194872",IF(AND(M217="",N217=""),'[1]#fixed_data'!$B$3&amp;SUBSTITUTE(L217," ","-"),IF(M217="","GB-COH-"&amp;N217,IF(LEFT(M217,2)="SC","GB-SC-"&amp;M217,IF(AND(LEFT(M217,1)="1",LEN(M217)=6),"GB-NIC-"&amp;2,"GB-CHC-"&amp;M217))))))))</f>
        <v/>
      </c>
      <c r="L217" t="str">
        <f>IF('[1]#export'!A218="","",IF('[1]#export'!K218="","",'[1]#export'!K218))</f>
        <v/>
      </c>
      <c r="M217" t="str">
        <f>IF('[1]#export'!A218="","",IF('[1]#export'!L218="","",'[1]#export'!L218))</f>
        <v/>
      </c>
      <c r="N217" t="str">
        <f>IF('[1]#export'!A218="","",IF('[1]#export'!M218="","",TEXT('[1]#export'!M218,"00000000")))</f>
        <v/>
      </c>
      <c r="O217" t="str">
        <f>IF('[1]#export'!A218="","",IF('[1]#export'!N218="","",'[1]#export'!N218))</f>
        <v/>
      </c>
      <c r="P217" t="str">
        <f>IF('[1]#export'!A218="","",IF('[1]#export'!O218="","",'[1]#export'!O218))</f>
        <v/>
      </c>
      <c r="Q217" t="str">
        <f>IF('[1]#export'!A218="","",IF('[1]#export'!Q218="","",'[1]#export'!Q218))</f>
        <v/>
      </c>
      <c r="R217" t="str">
        <f>IF('[1]#export'!A218="","",IF('[1]#export'!P218="","",'[1]#export'!P218))</f>
        <v/>
      </c>
      <c r="S217" t="str">
        <f>IF('[1]#export'!A218="","",IF(LEFT('[1]#export'!P218,3)="E05","WD",IF(LEFT('[1]#export'!P218,3)="E09","LONB","")))</f>
        <v/>
      </c>
      <c r="T217" t="str">
        <f>IF('[1]#export'!A218="","",IF('[1]#export'!R218="","",'[1]#export'!R218))</f>
        <v/>
      </c>
      <c r="U217" t="str">
        <f>IF('[1]#export'!A218="","",'[1]#fixed_data'!$B$4)</f>
        <v/>
      </c>
      <c r="V217" t="str">
        <f>IF('[1]#export'!A218="","",'[1]#fixed_data'!$B$5)</f>
        <v/>
      </c>
      <c r="W217" s="6" t="str">
        <f>IF('[1]#export'!A218="","",TEXT('[1]#fixed_data'!$B$7,"yyyy-mm-ddThh:mm:ssZ"))</f>
        <v/>
      </c>
      <c r="X217" t="str">
        <f>IF('[1]#export'!A218="","",'[1]#fixed_data'!$B$8)</f>
        <v/>
      </c>
    </row>
  </sheetData>
  <conditionalFormatting sqref="K1 J2:J1048576">
    <cfRule type="cellIs" dxfId="1" priority="2" operator="equal">
      <formula>"Check Org ID manually"</formula>
    </cfRule>
  </conditionalFormatting>
  <conditionalFormatting sqref="M2:M217">
    <cfRule type="containsText" dxfId="0" priority="1" operator="containsText" text=" ">
      <formula>NOT(ISERROR(SEARCH(" ",M2)))</formula>
    </cfRule>
  </conditionalFormatting>
  <pageMargins left="0.7" right="0.7" top="0.75" bottom="0.75" header="0.3" footer="0.3"/>
  <pageSetup paperSize="9" scale="2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6B3B7122FC769459D64787D12BEC570" ma:contentTypeVersion="20" ma:contentTypeDescription="Create a new document." ma:contentTypeScope="" ma:versionID="6d9e345a0787f2b96cd661e2ff91f637">
  <xsd:schema xmlns:xsd="http://www.w3.org/2001/XMLSchema" xmlns:xs="http://www.w3.org/2001/XMLSchema" xmlns:p="http://schemas.microsoft.com/office/2006/metadata/properties" xmlns:ns2="693d32a4-e56e-4f2b-91cd-07172691916a" xmlns:ns3="21ad8f47-4dd1-4e2d-97d5-d0e99311337d" targetNamespace="http://schemas.microsoft.com/office/2006/metadata/properties" ma:root="true" ma:fieldsID="d50363b137b1530a939709462f6d8567" ns2:_="" ns3:_="">
    <xsd:import namespace="693d32a4-e56e-4f2b-91cd-07172691916a"/>
    <xsd:import namespace="21ad8f47-4dd1-4e2d-97d5-d0e99311337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MediaServiceOCR"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3d32a4-e56e-4f2b-91cd-07172691916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ad8f47-4dd1-4e2d-97d5-d0e99311337d"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0F4E5B-AC13-4249-88C6-4A1CC557C4C7}"/>
</file>

<file path=customXml/itemProps2.xml><?xml version="1.0" encoding="utf-8"?>
<ds:datastoreItem xmlns:ds="http://schemas.openxmlformats.org/officeDocument/2006/customXml" ds:itemID="{4D944D64-05AF-431F-A9F1-70B43B985B38}"/>
</file>

<file path=customXml/itemProps3.xml><?xml version="1.0" encoding="utf-8"?>
<ds:datastoreItem xmlns:ds="http://schemas.openxmlformats.org/officeDocument/2006/customXml" ds:itemID="{BBC0BEA4-960B-4BC2-9DEB-CA9383D1C5D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Spiers, Roseanna (Maudsley Charity)</dc:creator>
  <cp:keywords/>
  <dc:description/>
  <cp:lastModifiedBy/>
  <cp:revision/>
  <dcterms:created xsi:type="dcterms:W3CDTF">2020-11-25T13:14:28Z</dcterms:created>
  <dcterms:modified xsi:type="dcterms:W3CDTF">2020-11-30T13:38:56Z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0x01010056B3B7122FC769459D64787D12BEC570</vt:lpwstr>
  </property>
</Properties>
</file>